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drawings/drawing4.xml" ContentType="application/vnd.openxmlformats-officedocument.drawing+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filesrv\File-SV\seisaku\ふ　ふるさと納税\し　申請関係\"/>
    </mc:Choice>
  </mc:AlternateContent>
  <xr:revisionPtr revIDLastSave="0" documentId="13_ncr:1_{2822DA33-1649-41DF-A846-46C8A754E793}" xr6:coauthVersionLast="47" xr6:coauthVersionMax="47" xr10:uidLastSave="{00000000-0000-0000-0000-000000000000}"/>
  <bookViews>
    <workbookView xWindow="28680" yWindow="-120" windowWidth="29040" windowHeight="15720" activeTab="1" xr2:uid="{ADB0C488-A1DE-48CC-B283-3CF51A7E452A}"/>
  </bookViews>
  <sheets>
    <sheet name="３号添付書類" sheetId="6" r:id="rId1"/>
    <sheet name="３号証明書（差込）" sheetId="7" r:id="rId2"/>
    <sheet name="３号添付書類＜記入例１　３号＞" sheetId="2" r:id="rId3"/>
    <sheet name="３号添付書類＜記入例２　３号ロ＞" sheetId="8" r:id="rId4"/>
  </sheets>
  <definedNames>
    <definedName name="_xlnm.Print_Area" localSheetId="1">'３号証明書（差込）'!$A$1:$P$42</definedName>
    <definedName name="_xlnm.Print_Area" localSheetId="0">'３号添付書類'!$A$1:$O$21</definedName>
    <definedName name="_xlnm.Print_Area" localSheetId="2">'３号添付書類＜記入例１　３号＞'!$A$1:$O$21</definedName>
    <definedName name="_xlnm.Print_Area" localSheetId="3">'３号添付書類＜記入例２　３号ロ＞'!$A$1:$Q$21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 i="7" l="1"/>
  <c r="Q2" i="7" s="1"/>
  <c r="Q3" i="7" s="1"/>
  <c r="C27" i="7" s="1"/>
  <c r="J20" i="8"/>
  <c r="B20" i="8" s="1"/>
  <c r="L19" i="8"/>
  <c r="H7" i="8" s="1"/>
  <c r="I7" i="8" s="1"/>
  <c r="L18" i="8"/>
  <c r="L17" i="8"/>
  <c r="L16" i="8"/>
  <c r="L15" i="8"/>
  <c r="L14" i="8"/>
  <c r="L13" i="8"/>
  <c r="H8" i="8"/>
  <c r="H7" i="2"/>
  <c r="I7" i="2" s="1"/>
  <c r="L15" i="7"/>
  <c r="L20" i="8" l="1"/>
  <c r="L14" i="6" l="1"/>
  <c r="L15" i="6"/>
  <c r="L16" i="6"/>
  <c r="L17" i="6"/>
  <c r="L18" i="6"/>
  <c r="L19" i="6"/>
  <c r="H7" i="6" s="1"/>
  <c r="C9" i="7" s="1"/>
  <c r="L14" i="2"/>
  <c r="L15" i="2"/>
  <c r="L16" i="2"/>
  <c r="L17" i="2"/>
  <c r="L18" i="2"/>
  <c r="L19" i="2"/>
  <c r="J20" i="6"/>
  <c r="B20" i="6" s="1"/>
  <c r="L13" i="6"/>
  <c r="H8" i="6"/>
  <c r="L17" i="7" s="1"/>
  <c r="H8" i="2"/>
  <c r="J20" i="2"/>
  <c r="B20" i="2" s="1"/>
  <c r="L13" i="2"/>
  <c r="L20" i="6" l="1"/>
  <c r="I7" i="6"/>
  <c r="L20" i="2"/>
</calcChain>
</file>

<file path=xl/sharedStrings.xml><?xml version="1.0" encoding="utf-8"?>
<sst xmlns="http://schemas.openxmlformats.org/spreadsheetml/2006/main" count="193" uniqueCount="78">
  <si>
    <t>円</t>
    <rPh sb="0" eb="1">
      <t>エン</t>
    </rPh>
    <phoneticPr fontId="3"/>
  </si>
  <si>
    <t>原材料の調達</t>
    <rPh sb="0" eb="3">
      <t>ゲンザイリョウ</t>
    </rPh>
    <rPh sb="4" eb="6">
      <t>チョウタツ</t>
    </rPh>
    <phoneticPr fontId="3"/>
  </si>
  <si>
    <t>割合</t>
    <rPh sb="0" eb="2">
      <t>ワリアイ</t>
    </rPh>
    <phoneticPr fontId="3"/>
  </si>
  <si>
    <t>工程から生じる
付加価値（価格）</t>
    <rPh sb="0" eb="2">
      <t>コウテイ</t>
    </rPh>
    <rPh sb="4" eb="5">
      <t>ショウ</t>
    </rPh>
    <rPh sb="8" eb="10">
      <t>フカ</t>
    </rPh>
    <rPh sb="10" eb="12">
      <t>カチ</t>
    </rPh>
    <rPh sb="13" eb="15">
      <t>カカク</t>
    </rPh>
    <phoneticPr fontId="3"/>
  </si>
  <si>
    <t>付加価値</t>
    <rPh sb="0" eb="4">
      <t>フカカチ</t>
    </rPh>
    <phoneticPr fontId="3"/>
  </si>
  <si>
    <t>作業内容</t>
    <rPh sb="0" eb="2">
      <t>サギョウ</t>
    </rPh>
    <rPh sb="2" eb="4">
      <t>ナイヨウ</t>
    </rPh>
    <phoneticPr fontId="3"/>
  </si>
  <si>
    <t>製造工程</t>
    <rPh sb="0" eb="2">
      <t>セイゾウ</t>
    </rPh>
    <rPh sb="2" eb="4">
      <t>コウテイ</t>
    </rPh>
    <phoneticPr fontId="3"/>
  </si>
  <si>
    <r>
      <t xml:space="preserve">町外で生じた費用
</t>
    </r>
    <r>
      <rPr>
        <sz val="16"/>
        <color rgb="FFFF0000"/>
        <rFont val="メイリオ"/>
        <family val="3"/>
        <charset val="128"/>
      </rPr>
      <t>証明書B</t>
    </r>
    <rPh sb="0" eb="2">
      <t>チョウガイ</t>
    </rPh>
    <rPh sb="3" eb="4">
      <t>ショウ</t>
    </rPh>
    <rPh sb="6" eb="8">
      <t>ヒヨウ</t>
    </rPh>
    <rPh sb="9" eb="12">
      <t>ショウメイショ</t>
    </rPh>
    <phoneticPr fontId="3"/>
  </si>
  <si>
    <t>町内で生じた価値</t>
    <rPh sb="0" eb="2">
      <t>チョウナイ</t>
    </rPh>
    <rPh sb="3" eb="4">
      <t>ショウ</t>
    </rPh>
    <rPh sb="6" eb="8">
      <t>カチ</t>
    </rPh>
    <phoneticPr fontId="3"/>
  </si>
  <si>
    <t>連絡先</t>
    <rPh sb="0" eb="3">
      <t>レンラクサキ</t>
    </rPh>
    <phoneticPr fontId="3"/>
  </si>
  <si>
    <t>担当者名</t>
    <rPh sb="0" eb="3">
      <t>タントウシャ</t>
    </rPh>
    <rPh sb="3" eb="4">
      <t>メイ</t>
    </rPh>
    <phoneticPr fontId="3"/>
  </si>
  <si>
    <t>確認の上、チェックをお願いします。</t>
    <rPh sb="0" eb="2">
      <t>カクニン</t>
    </rPh>
    <rPh sb="3" eb="4">
      <t>ウエ</t>
    </rPh>
    <rPh sb="11" eb="12">
      <t>ネガ</t>
    </rPh>
    <phoneticPr fontId="3"/>
  </si>
  <si>
    <t>↑　</t>
    <phoneticPr fontId="3"/>
  </si>
  <si>
    <t>事業者名</t>
    <rPh sb="0" eb="3">
      <t>ジギョウシャ</t>
    </rPh>
    <rPh sb="3" eb="4">
      <t>メイ</t>
    </rPh>
    <phoneticPr fontId="3"/>
  </si>
  <si>
    <t>製品の価値の過半が御代田町内で生じています。</t>
    <rPh sb="9" eb="13">
      <t>ミヨタマチ</t>
    </rPh>
    <rPh sb="13" eb="14">
      <t>ナイ</t>
    </rPh>
    <phoneticPr fontId="3"/>
  </si>
  <si>
    <t>返礼品等の名称</t>
    <rPh sb="0" eb="4">
      <t>ヘンレイヒントウ</t>
    </rPh>
    <rPh sb="5" eb="7">
      <t>メイショウ</t>
    </rPh>
    <phoneticPr fontId="3"/>
  </si>
  <si>
    <t>御代田町ふるさと納税特産品等登録申請書　３号添付書類</t>
    <rPh sb="0" eb="4">
      <t>ミヨタマチ</t>
    </rPh>
    <rPh sb="8" eb="10">
      <t>ノウゼイ</t>
    </rPh>
    <rPh sb="10" eb="13">
      <t>トクサンヒン</t>
    </rPh>
    <rPh sb="13" eb="14">
      <t>トウ</t>
    </rPh>
    <rPh sb="14" eb="16">
      <t>トウロク</t>
    </rPh>
    <rPh sb="16" eb="19">
      <t>シンセイショ</t>
    </rPh>
    <rPh sb="21" eb="22">
      <t>ゴウ</t>
    </rPh>
    <rPh sb="22" eb="24">
      <t>テンプ</t>
    </rPh>
    <rPh sb="24" eb="26">
      <t>ショルイ</t>
    </rPh>
    <phoneticPr fontId="3"/>
  </si>
  <si>
    <t>研磨</t>
    <rPh sb="0" eb="2">
      <t>ケンマ</t>
    </rPh>
    <phoneticPr fontId="3"/>
  </si>
  <si>
    <t>梱包資材の調達</t>
    <rPh sb="0" eb="2">
      <t>コンポウ</t>
    </rPh>
    <rPh sb="2" eb="4">
      <t>シザイ</t>
    </rPh>
    <rPh sb="5" eb="7">
      <t>チョウタツ</t>
    </rPh>
    <phoneticPr fontId="3"/>
  </si>
  <si>
    <t>町内</t>
  </si>
  <si>
    <t>町外</t>
  </si>
  <si>
    <t>町内・町外
の別</t>
    <rPh sb="0" eb="2">
      <t>チョウナイ</t>
    </rPh>
    <rPh sb="3" eb="5">
      <t>チョウガイ</t>
    </rPh>
    <rPh sb="7" eb="8">
      <t>ベツ</t>
    </rPh>
    <phoneticPr fontId="3"/>
  </si>
  <si>
    <t>御代田　太郎</t>
    <rPh sb="0" eb="3">
      <t>ミヨタ</t>
    </rPh>
    <rPh sb="4" eb="6">
      <t>タロウ</t>
    </rPh>
    <phoneticPr fontId="3"/>
  </si>
  <si>
    <t>0267-32-3111</t>
    <phoneticPr fontId="3"/>
  </si>
  <si>
    <t>株式会社みよたカンパニー</t>
    <rPh sb="0" eb="2">
      <t>カブシキ</t>
    </rPh>
    <rPh sb="2" eb="4">
      <t>カイシャ</t>
    </rPh>
    <phoneticPr fontId="3"/>
  </si>
  <si>
    <t>あくびちゃんキーホルダー</t>
    <phoneticPr fontId="3"/>
  </si>
  <si>
    <t>原材料の仕入れ</t>
    <rPh sb="0" eb="3">
      <t>ゲンザイリョウ</t>
    </rPh>
    <rPh sb="4" eb="6">
      <t>シイ</t>
    </rPh>
    <phoneticPr fontId="3"/>
  </si>
  <si>
    <t>製造地・加工場所
主な原材料及びその仕入先</t>
    <rPh sb="0" eb="3">
      <t>セイゾウチ</t>
    </rPh>
    <rPh sb="4" eb="8">
      <t>カコウバショ</t>
    </rPh>
    <rPh sb="9" eb="10">
      <t>オモ</t>
    </rPh>
    <rPh sb="11" eb="14">
      <t>ゲンザイリョウ</t>
    </rPh>
    <rPh sb="14" eb="15">
      <t>オヨ</t>
    </rPh>
    <rPh sb="18" eb="20">
      <t>シイレ</t>
    </rPh>
    <rPh sb="20" eb="21">
      <t>サキ</t>
    </rPh>
    <phoneticPr fontId="3"/>
  </si>
  <si>
    <t>成形</t>
    <rPh sb="0" eb="2">
      <t>セイケイ</t>
    </rPh>
    <phoneticPr fontId="3"/>
  </si>
  <si>
    <t>レジンの成形</t>
    <rPh sb="4" eb="6">
      <t>セイケイ</t>
    </rPh>
    <phoneticPr fontId="3"/>
  </si>
  <si>
    <t>自社工場（御代田町馬瀬口1794-6）</t>
    <rPh sb="0" eb="2">
      <t>ジシャ</t>
    </rPh>
    <rPh sb="2" eb="4">
      <t>コウジョウ</t>
    </rPh>
    <rPh sb="5" eb="9">
      <t>ミヨタマチ</t>
    </rPh>
    <rPh sb="9" eb="12">
      <t>マセグチ</t>
    </rPh>
    <phoneticPr fontId="3"/>
  </si>
  <si>
    <t>着色</t>
    <rPh sb="0" eb="2">
      <t>チャクショク</t>
    </rPh>
    <phoneticPr fontId="3"/>
  </si>
  <si>
    <t>レジン（東京都）
キーホルダー金具（長野県佐久市）</t>
    <rPh sb="4" eb="7">
      <t>トウキョウト</t>
    </rPh>
    <rPh sb="15" eb="17">
      <t>カナグ</t>
    </rPh>
    <rPh sb="18" eb="21">
      <t>ナガノケン</t>
    </rPh>
    <rPh sb="21" eb="24">
      <t>サクシ</t>
    </rPh>
    <phoneticPr fontId="3"/>
  </si>
  <si>
    <t>成形したレジンの研磨</t>
    <rPh sb="0" eb="2">
      <t>セイケイ</t>
    </rPh>
    <rPh sb="8" eb="10">
      <t>ケンマ</t>
    </rPh>
    <phoneticPr fontId="3"/>
  </si>
  <si>
    <t>成形・研磨したレジンへの着色</t>
    <rPh sb="0" eb="2">
      <t>セイケイ</t>
    </rPh>
    <rPh sb="3" eb="5">
      <t>ケンマ</t>
    </rPh>
    <rPh sb="12" eb="14">
      <t>チャクショク</t>
    </rPh>
    <phoneticPr fontId="3"/>
  </si>
  <si>
    <t>金具取り付け</t>
    <rPh sb="0" eb="2">
      <t>カナグ</t>
    </rPh>
    <rPh sb="2" eb="3">
      <t>ト</t>
    </rPh>
    <rPh sb="4" eb="5">
      <t>ツ</t>
    </rPh>
    <phoneticPr fontId="3"/>
  </si>
  <si>
    <t>提携工場（長野県佐久市）</t>
    <rPh sb="0" eb="2">
      <t>テイケイ</t>
    </rPh>
    <rPh sb="2" eb="4">
      <t>コウジョウ</t>
    </rPh>
    <rPh sb="5" eb="8">
      <t>ナガノケン</t>
    </rPh>
    <rPh sb="8" eb="11">
      <t>サクシ</t>
    </rPh>
    <phoneticPr fontId="3"/>
  </si>
  <si>
    <t>完成品へのキーホルダー金具取り付け</t>
    <rPh sb="0" eb="3">
      <t>カンセイヒン</t>
    </rPh>
    <rPh sb="11" eb="13">
      <t>カナグ</t>
    </rPh>
    <rPh sb="13" eb="14">
      <t>ト</t>
    </rPh>
    <rPh sb="15" eb="16">
      <t>ツ</t>
    </rPh>
    <phoneticPr fontId="3"/>
  </si>
  <si>
    <t>梱包資材の仕入れ</t>
    <rPh sb="0" eb="2">
      <t>コンポウ</t>
    </rPh>
    <rPh sb="2" eb="4">
      <t>シザイ</t>
    </rPh>
    <rPh sb="5" eb="7">
      <t>シイ</t>
    </rPh>
    <phoneticPr fontId="3"/>
  </si>
  <si>
    <t>ビニール袋（長野県小諸市）</t>
    <rPh sb="4" eb="5">
      <t>フクロ</t>
    </rPh>
    <rPh sb="6" eb="9">
      <t>ナガノケン</t>
    </rPh>
    <rPh sb="9" eb="12">
      <t>コモロシ</t>
    </rPh>
    <phoneticPr fontId="3"/>
  </si>
  <si>
    <t>検品・梱包</t>
    <rPh sb="0" eb="2">
      <t>ケンピン</t>
    </rPh>
    <rPh sb="3" eb="5">
      <t>コンポウ</t>
    </rPh>
    <phoneticPr fontId="3"/>
  </si>
  <si>
    <t>完成品の検品・梱包</t>
    <rPh sb="0" eb="3">
      <t>カンセイヒン</t>
    </rPh>
    <rPh sb="4" eb="6">
      <t>ケンピン</t>
    </rPh>
    <rPh sb="7" eb="9">
      <t>コンポウ</t>
    </rPh>
    <phoneticPr fontId="3"/>
  </si>
  <si>
    <t>凡例</t>
    <rPh sb="0" eb="2">
      <t>ハンレイ</t>
    </rPh>
    <phoneticPr fontId="3"/>
  </si>
  <si>
    <t>自動計算</t>
    <rPh sb="0" eb="2">
      <t>ジドウ</t>
    </rPh>
    <rPh sb="2" eb="4">
      <t>ケイサン</t>
    </rPh>
    <phoneticPr fontId="3"/>
  </si>
  <si>
    <t>入力不要</t>
    <rPh sb="0" eb="2">
      <t>ニュウリョク</t>
    </rPh>
    <rPh sb="2" eb="4">
      <t>フヨウ</t>
    </rPh>
    <phoneticPr fontId="3"/>
  </si>
  <si>
    <t>町内工程</t>
    <rPh sb="0" eb="2">
      <t>チョウナイ</t>
    </rPh>
    <rPh sb="2" eb="4">
      <t>コウテイ</t>
    </rPh>
    <phoneticPr fontId="3"/>
  </si>
  <si>
    <t>町外工程</t>
    <rPh sb="0" eb="2">
      <t>チョウガイ</t>
    </rPh>
    <rPh sb="2" eb="4">
      <t>コウテイ</t>
    </rPh>
    <phoneticPr fontId="3"/>
  </si>
  <si>
    <t>入力する
セル</t>
    <rPh sb="0" eb="2">
      <t>ニュウリョク</t>
    </rPh>
    <phoneticPr fontId="3"/>
  </si>
  <si>
    <t>↑
「町内・町外の別」欄をドロップダウンリストから選択すると自動で網掛けされます</t>
    <rPh sb="3" eb="5">
      <t>チョウナイ</t>
    </rPh>
    <rPh sb="6" eb="8">
      <t>チョウガイ</t>
    </rPh>
    <rPh sb="9" eb="10">
      <t>ベツ</t>
    </rPh>
    <rPh sb="11" eb="12">
      <t>ラン</t>
    </rPh>
    <rPh sb="25" eb="27">
      <t>センタク</t>
    </rPh>
    <rPh sb="30" eb="32">
      <t>ジドウ</t>
    </rPh>
    <rPh sb="33" eb="35">
      <t>アミカ</t>
    </rPh>
    <phoneticPr fontId="3"/>
  </si>
  <si>
    <t>記載要領
※１　返礼品等の製造・加工が行われた場所について、国内の場合は都道府県名及び市区町村名（例：○○県○○市）、国外の場合は国名を記載すること。
　※２　当該返礼品等を一般消費者に対して販売する際の通常の価格を記載すること。なお、当該返礼品等が非売品である場合には、当該返礼品等の類似製品に係る通常の価格を記載すること。</t>
    <phoneticPr fontId="3"/>
  </si>
  <si>
    <t>なお、当該返礼品等を取り扱うに当たって、下記の事項に同意します。
・当該返礼品等については、地場産品基準（平成31年総務省告示第179号第５条）第８号
　イ～ハの返礼品等として提出先以外の都道府県又は市区町村が取り扱う場合を除き、
　本証明書の提出先以外の都道府県又は市区町村の第３号の返礼品等として取り扱わない
　こと。
・当該返礼品等の付加価値の算出方法等について、地方団体の求めに応じ、必要な説明や
　資料提供等を行うこと。</t>
    <phoneticPr fontId="3"/>
  </si>
  <si>
    <t>※その他の算出方法とする理由及びその算出方法の詳細は以下のとおり。</t>
  </si>
  <si>
    <t>その他の算出方法</t>
    <rPh sb="2" eb="3">
      <t>タ</t>
    </rPh>
    <rPh sb="4" eb="6">
      <t>サンシュツ</t>
    </rPh>
    <rPh sb="6" eb="8">
      <t>ホウホウ</t>
    </rPh>
    <phoneticPr fontId="3"/>
  </si>
  <si>
    <t>　Ｂ：当該返礼品等の製造・販売等のために当該地方団体の区域外で生じた費用</t>
    <phoneticPr fontId="3"/>
  </si>
  <si>
    <t>　Ａ：当該地方団体による返礼品等の調達費用</t>
    <phoneticPr fontId="3"/>
  </si>
  <si>
    <t>※標準的な算出方法における算出基礎は以下のとおり。</t>
  </si>
  <si>
    <t>総務大臣が定める標準的な算出方法</t>
  </si>
  <si>
    <t>代表者名</t>
    <rPh sb="0" eb="3">
      <t>ダイヒョウシャ</t>
    </rPh>
    <rPh sb="3" eb="4">
      <t>メイ</t>
    </rPh>
    <phoneticPr fontId="3"/>
  </si>
  <si>
    <t>事業所名</t>
    <rPh sb="0" eb="3">
      <t>ジギョウショ</t>
    </rPh>
    <rPh sb="3" eb="4">
      <t>メイ</t>
    </rPh>
    <phoneticPr fontId="3"/>
  </si>
  <si>
    <t>所在地</t>
    <rPh sb="0" eb="3">
      <t>ショザイチ</t>
    </rPh>
    <phoneticPr fontId="3"/>
  </si>
  <si>
    <t>御代田町長　　小園　拓志　殿</t>
    <phoneticPr fontId="3"/>
  </si>
  <si>
    <t>令和　　年　　月　　日</t>
    <phoneticPr fontId="3"/>
  </si>
  <si>
    <t>御代田町ふるさと納税特産品等登録申請書　３号添付書類</t>
  </si>
  <si>
    <t>一般販売価格（税込）</t>
    <rPh sb="0" eb="2">
      <t>イッパン</t>
    </rPh>
    <rPh sb="2" eb="4">
      <t>ハンバイ</t>
    </rPh>
    <rPh sb="4" eb="6">
      <t>カカク</t>
    </rPh>
    <rPh sb="7" eb="9">
      <t>ゼイコ</t>
    </rPh>
    <phoneticPr fontId="3"/>
  </si>
  <si>
    <t>返礼品価格（税抜）</t>
    <rPh sb="0" eb="2">
      <t>ヘンレイ</t>
    </rPh>
    <rPh sb="2" eb="3">
      <t>ヒン</t>
    </rPh>
    <rPh sb="3" eb="5">
      <t>カカク</t>
    </rPh>
    <rPh sb="6" eb="8">
      <t>ゼイヌ</t>
    </rPh>
    <phoneticPr fontId="3"/>
  </si>
  <si>
    <r>
      <t xml:space="preserve">返礼品価格（税込）
</t>
    </r>
    <r>
      <rPr>
        <sz val="16"/>
        <color rgb="FFFF0000"/>
        <rFont val="メイリオ"/>
        <family val="3"/>
        <charset val="128"/>
      </rPr>
      <t xml:space="preserve">証明書A </t>
    </r>
    <rPh sb="0" eb="2">
      <t>ヘンレイ</t>
    </rPh>
    <rPh sb="2" eb="3">
      <t>ヒン</t>
    </rPh>
    <rPh sb="3" eb="5">
      <t>カカク</t>
    </rPh>
    <rPh sb="6" eb="8">
      <t>ゼイコ</t>
    </rPh>
    <rPh sb="10" eb="13">
      <t>ショウメイショ</t>
    </rPh>
    <phoneticPr fontId="3"/>
  </si>
  <si>
    <t>主たる製造・加工地</t>
    <rPh sb="0" eb="1">
      <t>シュ</t>
    </rPh>
    <rPh sb="3" eb="5">
      <t>セイゾウ</t>
    </rPh>
    <rPh sb="6" eb="9">
      <t>カコウチ</t>
    </rPh>
    <phoneticPr fontId="3"/>
  </si>
  <si>
    <t>御代田町</t>
  </si>
  <si>
    <t>↓町外の場合主たる製造・加工地を入力</t>
    <rPh sb="1" eb="3">
      <t>チョウガイ</t>
    </rPh>
    <rPh sb="4" eb="6">
      <t>バアイ</t>
    </rPh>
    <rPh sb="6" eb="7">
      <t>シュ</t>
    </rPh>
    <rPh sb="9" eb="11">
      <t>セイゾウ</t>
    </rPh>
    <rPh sb="12" eb="15">
      <t>カコウチ</t>
    </rPh>
    <rPh sb="16" eb="18">
      <t>ニュウリョク</t>
    </rPh>
    <phoneticPr fontId="3"/>
  </si>
  <si>
    <t>長野県佐久市</t>
    <rPh sb="0" eb="3">
      <t>ナガノケン</t>
    </rPh>
    <rPh sb="3" eb="6">
      <t>サクシ</t>
    </rPh>
    <phoneticPr fontId="3"/>
  </si>
  <si>
    <t>＜記入例１　３号＞</t>
    <rPh sb="1" eb="3">
      <t>キニュウ</t>
    </rPh>
    <rPh sb="3" eb="4">
      <t>レイ</t>
    </rPh>
    <rPh sb="7" eb="8">
      <t>ゴウ</t>
    </rPh>
    <phoneticPr fontId="3"/>
  </si>
  <si>
    <t>＜記入例２　３号ロ＞</t>
    <rPh sb="1" eb="3">
      <t>キニュウ</t>
    </rPh>
    <rPh sb="3" eb="4">
      <t>レイ</t>
    </rPh>
    <rPh sb="7" eb="8">
      <t>ゴウ</t>
    </rPh>
    <phoneticPr fontId="3"/>
  </si>
  <si>
    <t>あくびちゃんフィギュア</t>
    <phoneticPr fontId="3"/>
  </si>
  <si>
    <t>企画・設計</t>
    <rPh sb="0" eb="2">
      <t>キカク</t>
    </rPh>
    <rPh sb="3" eb="5">
      <t>セッケイ</t>
    </rPh>
    <phoneticPr fontId="3"/>
  </si>
  <si>
    <t>御代田町馬瀬口1794-6</t>
    <rPh sb="0" eb="4">
      <t>ミヨタマチ</t>
    </rPh>
    <rPh sb="4" eb="7">
      <t>マセグチ</t>
    </rPh>
    <phoneticPr fontId="3"/>
  </si>
  <si>
    <t>製品の企画・設計（原画起こし）</t>
    <rPh sb="0" eb="2">
      <t>セイヒン</t>
    </rPh>
    <rPh sb="3" eb="5">
      <t>キカク</t>
    </rPh>
    <rPh sb="6" eb="8">
      <t>セッケイ</t>
    </rPh>
    <rPh sb="9" eb="11">
      <t>ゲンガ</t>
    </rPh>
    <rPh sb="11" eb="12">
      <t>オ</t>
    </rPh>
    <phoneticPr fontId="3"/>
  </si>
  <si>
    <t>成型したレジンの研磨</t>
    <rPh sb="0" eb="2">
      <t>セイケイ</t>
    </rPh>
    <rPh sb="8" eb="10">
      <t>ケンマ</t>
    </rPh>
    <phoneticPr fontId="3"/>
  </si>
  <si>
    <t>成型・研磨したレジンへの着色</t>
    <rPh sb="0" eb="2">
      <t>セイケイ</t>
    </rPh>
    <rPh sb="3" eb="5">
      <t>ケンマ</t>
    </rPh>
    <rPh sb="12" eb="14">
      <t>チャクショク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</si>
</sst>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quot;円&quot;"/>
    <numFmt numFmtId="178" formatCode="#,##0_ "/>
  </numFmts>
  <fonts count="16" x14ac:knownFonts="1">
    <font>
      <sz val="11"/>
      <color theme="1"/>
      <name val="游ゴシック"/>
      <family val="2"/>
      <charset val="128"/>
      <scheme val="minor"/>
    </font>
    <font>
      <sz val="11"/>
      <color theme="1"/>
      <name val="游ゴシック"/>
      <family val="2"/>
      <charset val="128"/>
      <scheme val="minor"/>
    </font>
    <font>
      <sz val="11"/>
      <color theme="1"/>
      <name val="メイリオ"/>
      <family val="3"/>
      <charset val="128"/>
    </font>
    <font>
      <sz val="6"/>
      <name val="游ゴシック"/>
      <family val="2"/>
      <charset val="128"/>
      <scheme val="minor"/>
    </font>
    <font>
      <sz val="16"/>
      <color theme="1"/>
      <name val="メイリオ"/>
      <family val="3"/>
      <charset val="128"/>
    </font>
    <font>
      <sz val="16"/>
      <name val="メイリオ"/>
      <family val="3"/>
      <charset val="128"/>
    </font>
    <font>
      <sz val="16"/>
      <color rgb="FFFF0000"/>
      <name val="メイリオ"/>
      <family val="3"/>
      <charset val="128"/>
    </font>
    <font>
      <b/>
      <sz val="16"/>
      <color theme="1"/>
      <name val="メイリオ"/>
      <family val="3"/>
      <charset val="128"/>
    </font>
    <font>
      <sz val="12"/>
      <color rgb="FFFF0000"/>
      <name val="メイリオ"/>
      <family val="3"/>
      <charset val="128"/>
    </font>
    <font>
      <b/>
      <sz val="18"/>
      <color theme="1"/>
      <name val="BIZ UDゴシック"/>
      <family val="3"/>
      <charset val="128"/>
    </font>
    <font>
      <b/>
      <sz val="16"/>
      <color rgb="FFFF0000"/>
      <name val="メイリオ"/>
      <family val="3"/>
      <charset val="128"/>
    </font>
    <font>
      <sz val="14"/>
      <color theme="1"/>
      <name val="メイリオ"/>
      <family val="3"/>
      <charset val="128"/>
    </font>
    <font>
      <b/>
      <sz val="20"/>
      <color rgb="FFFF0000"/>
      <name val="メイリオ"/>
      <family val="3"/>
      <charset val="128"/>
    </font>
    <font>
      <sz val="11"/>
      <color theme="1"/>
      <name val="ＭＳ 明朝"/>
      <family val="1"/>
      <charset val="128"/>
    </font>
    <font>
      <sz val="12"/>
      <color theme="1"/>
      <name val="ＭＳ 明朝"/>
      <family val="1"/>
      <charset val="128"/>
    </font>
    <font>
      <sz val="12"/>
      <color rgb="FF000000"/>
      <name val="ＭＳ 明朝"/>
      <family val="1"/>
      <charset val="128"/>
    </font>
  </fonts>
  <fills count="6">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s>
  <borders count="40">
    <border>
      <left/>
      <right/>
      <top/>
      <bottom/>
      <diagonal/>
    </border>
    <border>
      <left style="hair">
        <color auto="1"/>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bottom style="medium">
        <color indexed="64"/>
      </bottom>
      <diagonal/>
    </border>
    <border>
      <left style="medium">
        <color indexed="64"/>
      </left>
      <right/>
      <top style="thin">
        <color indexed="64"/>
      </top>
      <bottom style="medium">
        <color indexed="64"/>
      </bottom>
      <diagonal/>
    </border>
    <border>
      <left style="hair">
        <color auto="1"/>
      </left>
      <right style="medium">
        <color indexed="64"/>
      </right>
      <top style="thin">
        <color auto="1"/>
      </top>
      <bottom style="thin">
        <color indexed="64"/>
      </bottom>
      <diagonal/>
    </border>
    <border>
      <left/>
      <right/>
      <top/>
      <bottom style="thin">
        <color indexed="64"/>
      </bottom>
      <diagonal/>
    </border>
    <border>
      <left style="thin">
        <color auto="1"/>
      </left>
      <right/>
      <top/>
      <bottom style="thin">
        <color auto="1"/>
      </bottom>
      <diagonal/>
    </border>
    <border>
      <left/>
      <right style="thin">
        <color indexed="64"/>
      </right>
      <top style="thin">
        <color indexed="64"/>
      </top>
      <bottom style="thin">
        <color indexed="64"/>
      </bottom>
      <diagonal/>
    </border>
    <border>
      <left/>
      <right/>
      <top style="thin">
        <color auto="1"/>
      </top>
      <bottom style="thin">
        <color indexed="64"/>
      </bottom>
      <diagonal/>
    </border>
    <border>
      <left style="thin">
        <color auto="1"/>
      </left>
      <right/>
      <top style="thin">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hair">
        <color auto="1"/>
      </left>
      <right style="medium">
        <color indexed="64"/>
      </right>
      <top/>
      <bottom style="thin">
        <color auto="1"/>
      </bottom>
      <diagonal/>
    </border>
    <border>
      <left style="thin">
        <color auto="1"/>
      </left>
      <right style="thin">
        <color auto="1"/>
      </right>
      <top style="hair">
        <color auto="1"/>
      </top>
      <bottom style="thin">
        <color auto="1"/>
      </bottom>
      <diagonal/>
    </border>
    <border>
      <left/>
      <right style="medium">
        <color indexed="64"/>
      </right>
      <top/>
      <bottom style="thin">
        <color auto="1"/>
      </bottom>
      <diagonal/>
    </border>
    <border>
      <left style="thin">
        <color indexed="64"/>
      </left>
      <right style="thin">
        <color indexed="64"/>
      </right>
      <top/>
      <bottom/>
      <diagonal/>
    </border>
    <border>
      <left style="thin">
        <color auto="1"/>
      </left>
      <right style="thin">
        <color auto="1"/>
      </right>
      <top style="hair">
        <color auto="1"/>
      </top>
      <bottom style="hair">
        <color auto="1"/>
      </bottom>
      <diagonal/>
    </border>
    <border>
      <left/>
      <right style="medium">
        <color indexed="64"/>
      </right>
      <top style="medium">
        <color indexed="64"/>
      </top>
      <bottom/>
      <diagonal/>
    </border>
    <border>
      <left/>
      <right/>
      <top style="medium">
        <color indexed="64"/>
      </top>
      <bottom/>
      <diagonal/>
    </border>
    <border>
      <left style="thin">
        <color auto="1"/>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auto="1"/>
      </left>
      <right style="thin">
        <color auto="1"/>
      </right>
      <top style="medium">
        <color indexed="64"/>
      </top>
      <bottom style="hair">
        <color auto="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10">
    <xf numFmtId="0" fontId="0" fillId="0" borderId="0" xfId="0">
      <alignment vertical="center"/>
    </xf>
    <xf numFmtId="0" fontId="2" fillId="0" borderId="0" xfId="0" applyFont="1">
      <alignment vertical="center"/>
    </xf>
    <xf numFmtId="9" fontId="4" fillId="0" borderId="0" xfId="2" applyFont="1" applyFill="1" applyBorder="1">
      <alignment vertical="center"/>
    </xf>
    <xf numFmtId="9" fontId="4" fillId="0" borderId="0" xfId="2" applyFont="1" applyFill="1" applyBorder="1" applyAlignment="1">
      <alignment horizontal="right" vertical="center"/>
    </xf>
    <xf numFmtId="0" fontId="4" fillId="0" borderId="12" xfId="0" applyFont="1" applyBorder="1" applyAlignment="1">
      <alignment horizontal="center" vertical="center"/>
    </xf>
    <xf numFmtId="0" fontId="4" fillId="0" borderId="0" xfId="0" applyFont="1" applyAlignment="1">
      <alignment vertical="center" wrapText="1"/>
    </xf>
    <xf numFmtId="38" fontId="4" fillId="0" borderId="11" xfId="1" applyFont="1" applyBorder="1" applyAlignment="1">
      <alignment horizontal="right" vertical="center"/>
    </xf>
    <xf numFmtId="0" fontId="4" fillId="0" borderId="12" xfId="0" applyFont="1" applyBorder="1" applyAlignment="1">
      <alignment vertical="center" wrapText="1"/>
    </xf>
    <xf numFmtId="0" fontId="4" fillId="0" borderId="14" xfId="0" applyFont="1" applyBorder="1" applyAlignment="1">
      <alignment horizontal="center" vertical="center"/>
    </xf>
    <xf numFmtId="0" fontId="4" fillId="0" borderId="0" xfId="0" applyFont="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xf>
    <xf numFmtId="3" fontId="7" fillId="0" borderId="27" xfId="0" applyNumberFormat="1" applyFont="1" applyBorder="1" applyAlignment="1">
      <alignment horizontal="center" vertical="center"/>
    </xf>
    <xf numFmtId="3" fontId="7" fillId="0" borderId="29" xfId="0" applyNumberFormat="1" applyFont="1" applyBorder="1" applyAlignment="1">
      <alignment horizontal="center" vertical="center"/>
    </xf>
    <xf numFmtId="0" fontId="7" fillId="0" borderId="30" xfId="0" applyFont="1" applyBorder="1" applyAlignment="1">
      <alignment horizontal="center" vertical="center"/>
    </xf>
    <xf numFmtId="0" fontId="8" fillId="0" borderId="0" xfId="0" applyFont="1">
      <alignment vertical="center"/>
    </xf>
    <xf numFmtId="0" fontId="8" fillId="0" borderId="0" xfId="0" applyFont="1" applyAlignment="1">
      <alignment horizontal="right" vertical="center"/>
    </xf>
    <xf numFmtId="0" fontId="4" fillId="0" borderId="0" xfId="0" applyFont="1" applyAlignment="1"/>
    <xf numFmtId="0" fontId="9" fillId="0" borderId="0" xfId="0" applyFont="1" applyAlignment="1">
      <alignment horizontal="right" vertical="center"/>
    </xf>
    <xf numFmtId="0" fontId="7" fillId="0" borderId="32" xfId="0" applyFont="1" applyBorder="1" applyAlignment="1">
      <alignment horizontal="center" vertical="center"/>
    </xf>
    <xf numFmtId="0" fontId="2" fillId="0" borderId="0" xfId="0" applyFont="1" applyAlignment="1">
      <alignment horizontal="right" vertical="center"/>
    </xf>
    <xf numFmtId="176" fontId="4" fillId="3" borderId="10" xfId="0" applyNumberFormat="1" applyFont="1" applyFill="1" applyBorder="1" applyAlignment="1">
      <alignment horizontal="left" vertical="center"/>
    </xf>
    <xf numFmtId="176" fontId="4" fillId="3" borderId="7" xfId="0" applyNumberFormat="1" applyFont="1" applyFill="1" applyBorder="1" applyAlignment="1">
      <alignment horizontal="left" vertical="center"/>
    </xf>
    <xf numFmtId="176" fontId="4" fillId="3" borderId="2" xfId="0" applyNumberFormat="1" applyFont="1" applyFill="1" applyBorder="1">
      <alignment vertical="center"/>
    </xf>
    <xf numFmtId="9" fontId="4" fillId="5" borderId="12" xfId="0" applyNumberFormat="1" applyFont="1" applyFill="1" applyBorder="1" applyAlignment="1">
      <alignment vertical="center" wrapText="1"/>
    </xf>
    <xf numFmtId="177" fontId="4" fillId="5" borderId="12" xfId="0" applyNumberFormat="1" applyFont="1" applyFill="1" applyBorder="1" applyAlignment="1">
      <alignment vertical="center" wrapText="1"/>
    </xf>
    <xf numFmtId="9" fontId="4" fillId="5" borderId="6" xfId="2" applyFont="1" applyFill="1" applyBorder="1" applyAlignment="1">
      <alignment horizontal="right" vertical="center"/>
    </xf>
    <xf numFmtId="9" fontId="4" fillId="5" borderId="1" xfId="2" applyFont="1" applyFill="1" applyBorder="1">
      <alignment vertical="center"/>
    </xf>
    <xf numFmtId="38" fontId="4" fillId="5" borderId="3" xfId="1" applyFont="1" applyFill="1" applyBorder="1">
      <alignment vertical="center"/>
    </xf>
    <xf numFmtId="0" fontId="5" fillId="3" borderId="26" xfId="0" applyFont="1" applyFill="1" applyBorder="1" applyAlignment="1">
      <alignment horizontal="center" vertical="center"/>
    </xf>
    <xf numFmtId="0" fontId="4" fillId="3" borderId="31"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28"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2" borderId="12" xfId="0" applyFont="1" applyFill="1" applyBorder="1" applyAlignment="1">
      <alignment horizontal="center" vertical="center"/>
    </xf>
    <xf numFmtId="0" fontId="4" fillId="0" borderId="12" xfId="0" applyFont="1" applyBorder="1" applyAlignment="1">
      <alignment horizontal="center" vertical="center" wrapText="1"/>
    </xf>
    <xf numFmtId="0" fontId="0" fillId="0" borderId="35" xfId="0" applyBorder="1">
      <alignment vertical="center"/>
    </xf>
    <xf numFmtId="0" fontId="0" fillId="0" borderId="7" xfId="0" applyBorder="1">
      <alignment vertical="center"/>
    </xf>
    <xf numFmtId="0" fontId="0" fillId="0" borderId="8" xfId="0" applyBorder="1">
      <alignment vertical="center"/>
    </xf>
    <xf numFmtId="0" fontId="0" fillId="0" borderId="36" xfId="0" applyBorder="1">
      <alignment vertical="center"/>
    </xf>
    <xf numFmtId="0" fontId="0" fillId="0" borderId="33" xfId="0" applyBorder="1">
      <alignment vertical="center"/>
    </xf>
    <xf numFmtId="0" fontId="0" fillId="0" borderId="37" xfId="0" applyBorder="1">
      <alignment vertical="center"/>
    </xf>
    <xf numFmtId="0" fontId="0" fillId="0" borderId="34" xfId="0" applyBorder="1">
      <alignment vertical="center"/>
    </xf>
    <xf numFmtId="0" fontId="0" fillId="0" borderId="38" xfId="0" applyBorder="1">
      <alignment vertical="center"/>
    </xf>
    <xf numFmtId="0" fontId="15" fillId="0" borderId="0" xfId="0" applyFont="1">
      <alignment vertical="center"/>
    </xf>
    <xf numFmtId="0" fontId="13" fillId="0" borderId="7" xfId="0" applyFont="1" applyBorder="1">
      <alignment vertical="center"/>
    </xf>
    <xf numFmtId="0" fontId="0" fillId="0" borderId="0" xfId="0" applyAlignment="1">
      <alignment vertical="top"/>
    </xf>
    <xf numFmtId="0" fontId="14" fillId="0" borderId="0" xfId="0" applyFont="1" applyAlignment="1">
      <alignment vertical="top" wrapText="1"/>
    </xf>
    <xf numFmtId="0" fontId="14" fillId="0" borderId="0" xfId="0" applyFont="1">
      <alignment vertical="center"/>
    </xf>
    <xf numFmtId="0" fontId="15" fillId="0" borderId="0" xfId="0" applyFont="1" applyAlignment="1">
      <alignment horizontal="right" vertical="center"/>
    </xf>
    <xf numFmtId="178" fontId="14" fillId="0" borderId="7" xfId="0" applyNumberFormat="1" applyFont="1" applyBorder="1">
      <alignment vertical="center"/>
    </xf>
    <xf numFmtId="38" fontId="7" fillId="0" borderId="30" xfId="1" applyFont="1" applyBorder="1" applyAlignment="1">
      <alignment horizontal="center" vertical="center"/>
    </xf>
    <xf numFmtId="0" fontId="14" fillId="0" borderId="0" xfId="0" applyFont="1" applyAlignment="1">
      <alignment horizontal="distributed" vertical="center"/>
    </xf>
    <xf numFmtId="0" fontId="2" fillId="0" borderId="0" xfId="0" applyFont="1" applyAlignment="1">
      <alignment vertical="top" wrapText="1"/>
    </xf>
    <xf numFmtId="38" fontId="0" fillId="0" borderId="0" xfId="0" applyNumberFormat="1">
      <alignment vertical="center"/>
    </xf>
    <xf numFmtId="0" fontId="0" fillId="0" borderId="0" xfId="0" applyAlignment="1">
      <alignment horizontal="right" vertical="center"/>
    </xf>
    <xf numFmtId="0" fontId="4" fillId="0" borderId="0" xfId="0" applyFont="1" applyAlignment="1">
      <alignment horizontal="center" vertical="center"/>
    </xf>
    <xf numFmtId="0" fontId="4" fillId="3" borderId="13"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5" fillId="0" borderId="11" xfId="0" applyFont="1" applyBorder="1" applyAlignment="1">
      <alignment horizontal="left" vertical="center" wrapText="1"/>
    </xf>
    <xf numFmtId="0" fontId="5" fillId="0" borderId="10" xfId="0" applyFont="1" applyBorder="1" applyAlignment="1">
      <alignment horizontal="left" vertical="center" wrapText="1"/>
    </xf>
    <xf numFmtId="0" fontId="5" fillId="0" borderId="9" xfId="0" applyFont="1" applyBorder="1" applyAlignment="1">
      <alignment horizontal="left" vertical="center" wrapText="1"/>
    </xf>
    <xf numFmtId="0" fontId="4" fillId="3" borderId="23"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22"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20"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17" xfId="0" applyFont="1" applyFill="1" applyBorder="1" applyAlignment="1">
      <alignment horizontal="center" vertical="center"/>
    </xf>
    <xf numFmtId="0" fontId="11" fillId="0" borderId="7" xfId="0" applyFont="1" applyBorder="1" applyAlignment="1">
      <alignment horizontal="left" vertical="center"/>
    </xf>
    <xf numFmtId="0" fontId="4" fillId="3" borderId="5" xfId="0" applyFont="1" applyFill="1" applyBorder="1" applyAlignment="1">
      <alignment horizontal="right" vertical="center"/>
    </xf>
    <xf numFmtId="0" fontId="4" fillId="3" borderId="4" xfId="0" applyFont="1" applyFill="1" applyBorder="1" applyAlignment="1">
      <alignment horizontal="right" vertical="center"/>
    </xf>
    <xf numFmtId="0" fontId="4" fillId="3" borderId="2" xfId="0" applyFont="1" applyFill="1" applyBorder="1" applyAlignment="1">
      <alignment horizontal="right" vertical="center"/>
    </xf>
    <xf numFmtId="0" fontId="10" fillId="0" borderId="33" xfId="0" applyFont="1" applyBorder="1" applyAlignment="1">
      <alignment horizontal="left" vertical="center" wrapText="1"/>
    </xf>
    <xf numFmtId="0" fontId="10" fillId="0" borderId="0" xfId="0" applyFont="1" applyAlignment="1">
      <alignment horizontal="left" vertical="center" wrapText="1"/>
    </xf>
    <xf numFmtId="0" fontId="4" fillId="3" borderId="38" xfId="0" applyFont="1" applyFill="1" applyBorder="1" applyAlignment="1">
      <alignment horizontal="center" vertical="center"/>
    </xf>
    <xf numFmtId="0" fontId="4" fillId="3" borderId="34" xfId="0" applyFont="1" applyFill="1" applyBorder="1" applyAlignment="1">
      <alignment horizontal="center" vertical="center"/>
    </xf>
    <xf numFmtId="0" fontId="4" fillId="3" borderId="37" xfId="0" applyFont="1" applyFill="1" applyBorder="1" applyAlignment="1">
      <alignment horizontal="center" vertical="center"/>
    </xf>
    <xf numFmtId="0" fontId="4" fillId="3" borderId="35" xfId="0" applyFont="1" applyFill="1" applyBorder="1" applyAlignment="1">
      <alignment horizontal="center" vertical="center"/>
    </xf>
    <xf numFmtId="0" fontId="4" fillId="0" borderId="39" xfId="0" applyFont="1" applyBorder="1" applyAlignment="1">
      <alignment horizontal="center" vertical="center"/>
    </xf>
    <xf numFmtId="0" fontId="4" fillId="0" borderId="13" xfId="0" applyFont="1" applyBorder="1" applyAlignment="1">
      <alignment horizontal="center" vertical="center"/>
    </xf>
    <xf numFmtId="0" fontId="4" fillId="0" borderId="38" xfId="0" applyFont="1" applyBorder="1" applyAlignment="1">
      <alignment horizontal="center" vertical="center"/>
    </xf>
    <xf numFmtId="0" fontId="4" fillId="0" borderId="34" xfId="0" applyFont="1" applyBorder="1" applyAlignment="1">
      <alignment horizontal="center" vertical="center"/>
    </xf>
    <xf numFmtId="0" fontId="4" fillId="0" borderId="3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35" xfId="0" applyFont="1" applyBorder="1" applyAlignment="1">
      <alignment horizontal="center" vertical="center"/>
    </xf>
    <xf numFmtId="0" fontId="5" fillId="4" borderId="11"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3" borderId="26"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25"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24" xfId="0" applyFont="1" applyFill="1" applyBorder="1" applyAlignment="1">
      <alignment horizontal="center" vertical="center" wrapText="1"/>
    </xf>
    <xf numFmtId="0" fontId="4" fillId="3" borderId="12" xfId="0" applyFont="1" applyFill="1" applyBorder="1" applyAlignment="1">
      <alignment horizontal="center" vertical="center"/>
    </xf>
    <xf numFmtId="0" fontId="13" fillId="0" borderId="0" xfId="0" applyFont="1" applyAlignment="1">
      <alignment horizontal="left" vertical="top" wrapText="1"/>
    </xf>
    <xf numFmtId="0" fontId="14" fillId="0" borderId="0" xfId="0" applyFont="1" applyAlignment="1">
      <alignment horizontal="left" vertical="top" wrapText="1"/>
    </xf>
    <xf numFmtId="0" fontId="12" fillId="0" borderId="0" xfId="0" applyFont="1" applyAlignment="1">
      <alignment horizontal="center" vertical="center"/>
    </xf>
    <xf numFmtId="0" fontId="11" fillId="0" borderId="0" xfId="0" applyFont="1" applyAlignment="1">
      <alignment horizontal="left" vertical="top" wrapText="1"/>
    </xf>
    <xf numFmtId="0" fontId="14" fillId="0" borderId="0" xfId="0" applyFont="1" applyFill="1" applyAlignment="1">
      <alignment horizontal="center" vertical="center"/>
    </xf>
    <xf numFmtId="0" fontId="14" fillId="0" borderId="0" xfId="0" applyFont="1" applyFill="1">
      <alignment vertical="center"/>
    </xf>
    <xf numFmtId="0" fontId="0" fillId="0" borderId="0" xfId="0" applyFill="1">
      <alignment vertical="center"/>
    </xf>
    <xf numFmtId="0" fontId="14" fillId="0" borderId="0" xfId="0" applyFont="1" applyFill="1" applyAlignment="1">
      <alignment horizontal="left" vertical="center"/>
    </xf>
  </cellXfs>
  <cellStyles count="3">
    <cellStyle name="パーセント" xfId="2" builtinId="5"/>
    <cellStyle name="桁区切り" xfId="1" builtinId="6"/>
    <cellStyle name="標準" xfId="0" builtinId="0"/>
  </cellStyles>
  <dxfs count="21">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ont>
        <b/>
        <i val="0"/>
        <color rgb="FFFF0000"/>
      </font>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ont>
        <b/>
        <i val="0"/>
        <color rgb="FFFF0000"/>
      </font>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ont>
        <b/>
        <i val="0"/>
        <color rgb="FFFF0000"/>
      </font>
    </dxf>
    <dxf>
      <fill>
        <patternFill>
          <bgColor theme="5"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1127760</xdr:colOff>
          <xdr:row>1</xdr:row>
          <xdr:rowOff>22860</xdr:rowOff>
        </xdr:from>
        <xdr:to>
          <xdr:col>3</xdr:col>
          <xdr:colOff>1432560</xdr:colOff>
          <xdr:row>2</xdr:row>
          <xdr:rowOff>68580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xdr:colOff>
          <xdr:row>12</xdr:row>
          <xdr:rowOff>7620</xdr:rowOff>
        </xdr:from>
        <xdr:to>
          <xdr:col>2</xdr:col>
          <xdr:colOff>289560</xdr:colOff>
          <xdr:row>13</xdr:row>
          <xdr:rowOff>22860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18</xdr:row>
          <xdr:rowOff>7620</xdr:rowOff>
        </xdr:from>
        <xdr:to>
          <xdr:col>2</xdr:col>
          <xdr:colOff>289560</xdr:colOff>
          <xdr:row>19</xdr:row>
          <xdr:rowOff>22860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314325</xdr:colOff>
      <xdr:row>35</xdr:row>
      <xdr:rowOff>161925</xdr:rowOff>
    </xdr:from>
    <xdr:to>
      <xdr:col>14</xdr:col>
      <xdr:colOff>238125</xdr:colOff>
      <xdr:row>41</xdr:row>
      <xdr:rowOff>0</xdr:rowOff>
    </xdr:to>
    <xdr:sp macro="" textlink="">
      <xdr:nvSpPr>
        <xdr:cNvPr id="2" name="大かっこ 1">
          <a:extLst>
            <a:ext uri="{FF2B5EF4-FFF2-40B4-BE49-F238E27FC236}">
              <a16:creationId xmlns:a16="http://schemas.microsoft.com/office/drawing/2014/main" id="{475AD539-F1B1-457D-A71A-462B99C5F16C}"/>
            </a:ext>
          </a:extLst>
        </xdr:cNvPr>
        <xdr:cNvSpPr/>
      </xdr:nvSpPr>
      <xdr:spPr>
        <a:xfrm>
          <a:off x="316230" y="8164830"/>
          <a:ext cx="8591550" cy="1207770"/>
        </a:xfrm>
        <a:prstGeom prst="bracketPair">
          <a:avLst>
            <a:gd name="adj" fmla="val 12156"/>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1127760</xdr:colOff>
          <xdr:row>1</xdr:row>
          <xdr:rowOff>22860</xdr:rowOff>
        </xdr:from>
        <xdr:to>
          <xdr:col>3</xdr:col>
          <xdr:colOff>1440180</xdr:colOff>
          <xdr:row>2</xdr:row>
          <xdr:rowOff>53340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824865</xdr:colOff>
      <xdr:row>2</xdr:row>
      <xdr:rowOff>196216</xdr:rowOff>
    </xdr:from>
    <xdr:to>
      <xdr:col>14</xdr:col>
      <xdr:colOff>369570</xdr:colOff>
      <xdr:row>5</xdr:row>
      <xdr:rowOff>234316</xdr:rowOff>
    </xdr:to>
    <xdr:sp macro="" textlink="">
      <xdr:nvSpPr>
        <xdr:cNvPr id="3" name="テキスト ボックス 2">
          <a:extLst>
            <a:ext uri="{FF2B5EF4-FFF2-40B4-BE49-F238E27FC236}">
              <a16:creationId xmlns:a16="http://schemas.microsoft.com/office/drawing/2014/main" id="{DE96EB58-4532-D771-8904-80FB53EE5303}"/>
            </a:ext>
          </a:extLst>
        </xdr:cNvPr>
        <xdr:cNvSpPr txBox="1"/>
      </xdr:nvSpPr>
      <xdr:spPr>
        <a:xfrm>
          <a:off x="14794865" y="799466"/>
          <a:ext cx="4164330" cy="1181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「町内で生じた価値」が</a:t>
          </a:r>
          <a:r>
            <a:rPr kumimoji="1" lang="en-US" altLang="ja-JP" sz="1600">
              <a:solidFill>
                <a:srgbClr val="FF0000"/>
              </a:solidFill>
            </a:rPr>
            <a:t>50</a:t>
          </a:r>
          <a:r>
            <a:rPr kumimoji="1" lang="ja-JP" altLang="en-US" sz="1600">
              <a:solidFill>
                <a:srgbClr val="FF0000"/>
              </a:solidFill>
            </a:rPr>
            <a:t>％未満の場合エラーメッセージが出ます。</a:t>
          </a:r>
          <a:r>
            <a:rPr kumimoji="1" lang="en-US" altLang="ja-JP" sz="1600">
              <a:solidFill>
                <a:srgbClr val="FF0000"/>
              </a:solidFill>
            </a:rPr>
            <a:t>50</a:t>
          </a:r>
          <a:r>
            <a:rPr kumimoji="1" lang="ja-JP" altLang="en-US" sz="1600">
              <a:solidFill>
                <a:srgbClr val="FF0000"/>
              </a:solidFill>
            </a:rPr>
            <a:t>％以上でない品はお取り扱いできません。</a:t>
          </a:r>
        </a:p>
      </xdr:txBody>
    </xdr:sp>
    <xdr:clientData/>
  </xdr:twoCellAnchor>
  <xdr:twoCellAnchor>
    <xdr:from>
      <xdr:col>7</xdr:col>
      <xdr:colOff>777875</xdr:colOff>
      <xdr:row>4</xdr:row>
      <xdr:rowOff>26671</xdr:rowOff>
    </xdr:from>
    <xdr:to>
      <xdr:col>9</xdr:col>
      <xdr:colOff>821055</xdr:colOff>
      <xdr:row>6</xdr:row>
      <xdr:rowOff>174625</xdr:rowOff>
    </xdr:to>
    <xdr:cxnSp macro="">
      <xdr:nvCxnSpPr>
        <xdr:cNvPr id="5" name="直線矢印コネクタ 4">
          <a:extLst>
            <a:ext uri="{FF2B5EF4-FFF2-40B4-BE49-F238E27FC236}">
              <a16:creationId xmlns:a16="http://schemas.microsoft.com/office/drawing/2014/main" id="{4096DEF5-1D59-C600-331D-BFC13F4B8ADF}"/>
            </a:ext>
          </a:extLst>
        </xdr:cNvPr>
        <xdr:cNvCxnSpPr>
          <a:stCxn id="3" idx="1"/>
        </xdr:cNvCxnSpPr>
      </xdr:nvCxnSpPr>
      <xdr:spPr>
        <a:xfrm flipH="1">
          <a:off x="13223875" y="1391921"/>
          <a:ext cx="1567180" cy="909954"/>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1155699</xdr:colOff>
      <xdr:row>19</xdr:row>
      <xdr:rowOff>65406</xdr:rowOff>
    </xdr:from>
    <xdr:to>
      <xdr:col>5</xdr:col>
      <xdr:colOff>294005</xdr:colOff>
      <xdr:row>20</xdr:row>
      <xdr:rowOff>525780</xdr:rowOff>
    </xdr:to>
    <xdr:sp macro="" textlink="">
      <xdr:nvSpPr>
        <xdr:cNvPr id="6" name="テキスト ボックス 5">
          <a:extLst>
            <a:ext uri="{FF2B5EF4-FFF2-40B4-BE49-F238E27FC236}">
              <a16:creationId xmlns:a16="http://schemas.microsoft.com/office/drawing/2014/main" id="{2B7819DE-CABC-4744-BD68-3886892A56B1}"/>
            </a:ext>
          </a:extLst>
        </xdr:cNvPr>
        <xdr:cNvSpPr txBox="1"/>
      </xdr:nvSpPr>
      <xdr:spPr>
        <a:xfrm>
          <a:off x="3806824" y="10257156"/>
          <a:ext cx="6599556" cy="1127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「付加価値の合計」と「返礼品価格（税込）」の数値が一致しない場合エラーメッセージが出ます。「工程から生じる付加価値（価格）」の合計が「商品価格（税込）」と一致するように作成してください。</a:t>
          </a:r>
        </a:p>
      </xdr:txBody>
    </xdr:sp>
    <xdr:clientData/>
  </xdr:twoCellAnchor>
  <xdr:twoCellAnchor>
    <xdr:from>
      <xdr:col>5</xdr:col>
      <xdr:colOff>292100</xdr:colOff>
      <xdr:row>19</xdr:row>
      <xdr:rowOff>351155</xdr:rowOff>
    </xdr:from>
    <xdr:to>
      <xdr:col>9</xdr:col>
      <xdr:colOff>781685</xdr:colOff>
      <xdr:row>19</xdr:row>
      <xdr:rowOff>627063</xdr:rowOff>
    </xdr:to>
    <xdr:cxnSp macro="">
      <xdr:nvCxnSpPr>
        <xdr:cNvPr id="7" name="直線矢印コネクタ 6">
          <a:extLst>
            <a:ext uri="{FF2B5EF4-FFF2-40B4-BE49-F238E27FC236}">
              <a16:creationId xmlns:a16="http://schemas.microsoft.com/office/drawing/2014/main" id="{8791A83C-AEC6-48B3-9463-BEA174E77D09}"/>
            </a:ext>
          </a:extLst>
        </xdr:cNvPr>
        <xdr:cNvCxnSpPr>
          <a:stCxn id="6" idx="3"/>
        </xdr:cNvCxnSpPr>
      </xdr:nvCxnSpPr>
      <xdr:spPr>
        <a:xfrm flipV="1">
          <a:off x="10404475" y="10542905"/>
          <a:ext cx="4347210" cy="275908"/>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1564006</xdr:colOff>
      <xdr:row>11</xdr:row>
      <xdr:rowOff>311151</xdr:rowOff>
    </xdr:from>
    <xdr:to>
      <xdr:col>3</xdr:col>
      <xdr:colOff>151131</xdr:colOff>
      <xdr:row>12</xdr:row>
      <xdr:rowOff>396876</xdr:rowOff>
    </xdr:to>
    <xdr:sp macro="" textlink="">
      <xdr:nvSpPr>
        <xdr:cNvPr id="13" name="テキスト ボックス 12">
          <a:extLst>
            <a:ext uri="{FF2B5EF4-FFF2-40B4-BE49-F238E27FC236}">
              <a16:creationId xmlns:a16="http://schemas.microsoft.com/office/drawing/2014/main" id="{4D4DF418-0042-4845-95E6-083C8AC538B7}"/>
            </a:ext>
          </a:extLst>
        </xdr:cNvPr>
        <xdr:cNvSpPr txBox="1"/>
      </xdr:nvSpPr>
      <xdr:spPr>
        <a:xfrm>
          <a:off x="4215131" y="4248151"/>
          <a:ext cx="3571875" cy="784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ドロップダウンリストから「町内」と「町外」の別を選択してください。</a:t>
          </a:r>
        </a:p>
      </xdr:txBody>
    </xdr:sp>
    <xdr:clientData/>
  </xdr:twoCellAnchor>
  <xdr:twoCellAnchor>
    <xdr:from>
      <xdr:col>3</xdr:col>
      <xdr:colOff>151131</xdr:colOff>
      <xdr:row>12</xdr:row>
      <xdr:rowOff>7621</xdr:rowOff>
    </xdr:from>
    <xdr:to>
      <xdr:col>3</xdr:col>
      <xdr:colOff>523875</xdr:colOff>
      <xdr:row>12</xdr:row>
      <xdr:rowOff>269875</xdr:rowOff>
    </xdr:to>
    <xdr:cxnSp macro="">
      <xdr:nvCxnSpPr>
        <xdr:cNvPr id="14" name="直線矢印コネクタ 13">
          <a:extLst>
            <a:ext uri="{FF2B5EF4-FFF2-40B4-BE49-F238E27FC236}">
              <a16:creationId xmlns:a16="http://schemas.microsoft.com/office/drawing/2014/main" id="{66D57A59-49D0-4C2C-B124-87E64718C36F}"/>
            </a:ext>
          </a:extLst>
        </xdr:cNvPr>
        <xdr:cNvCxnSpPr>
          <a:stCxn id="13" idx="3"/>
        </xdr:cNvCxnSpPr>
      </xdr:nvCxnSpPr>
      <xdr:spPr>
        <a:xfrm>
          <a:off x="7787006" y="4643121"/>
          <a:ext cx="372744" cy="262254"/>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4730750</xdr:colOff>
      <xdr:row>1</xdr:row>
      <xdr:rowOff>234315</xdr:rowOff>
    </xdr:from>
    <xdr:to>
      <xdr:col>9</xdr:col>
      <xdr:colOff>291465</xdr:colOff>
      <xdr:row>4</xdr:row>
      <xdr:rowOff>230505</xdr:rowOff>
    </xdr:to>
    <xdr:sp macro="" textlink="">
      <xdr:nvSpPr>
        <xdr:cNvPr id="19" name="テキスト ボックス 18">
          <a:extLst>
            <a:ext uri="{FF2B5EF4-FFF2-40B4-BE49-F238E27FC236}">
              <a16:creationId xmlns:a16="http://schemas.microsoft.com/office/drawing/2014/main" id="{DF98AC0A-0A75-434F-8F4E-0DCA90C83919}"/>
            </a:ext>
          </a:extLst>
        </xdr:cNvPr>
        <xdr:cNvSpPr txBox="1"/>
      </xdr:nvSpPr>
      <xdr:spPr>
        <a:xfrm>
          <a:off x="7381875" y="456565"/>
          <a:ext cx="6879590" cy="11391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同一品のふるさと納税以外での販売価格を入力してください。同一品の一般販売がない場合、同等品の販売価格を記載してください。返礼品価格と一般販売価格が大きく乖離する場合お取り扱いできません。</a:t>
          </a:r>
        </a:p>
      </xdr:txBody>
    </xdr:sp>
    <xdr:clientData/>
  </xdr:twoCellAnchor>
  <xdr:twoCellAnchor>
    <xdr:from>
      <xdr:col>2</xdr:col>
      <xdr:colOff>3000375</xdr:colOff>
      <xdr:row>3</xdr:row>
      <xdr:rowOff>42863</xdr:rowOff>
    </xdr:from>
    <xdr:to>
      <xdr:col>2</xdr:col>
      <xdr:colOff>4732655</xdr:colOff>
      <xdr:row>5</xdr:row>
      <xdr:rowOff>142875</xdr:rowOff>
    </xdr:to>
    <xdr:cxnSp macro="">
      <xdr:nvCxnSpPr>
        <xdr:cNvPr id="20" name="直線矢印コネクタ 19">
          <a:extLst>
            <a:ext uri="{FF2B5EF4-FFF2-40B4-BE49-F238E27FC236}">
              <a16:creationId xmlns:a16="http://schemas.microsoft.com/office/drawing/2014/main" id="{19FCA448-20E9-4419-A6E8-3BB8DA7A80E7}"/>
            </a:ext>
          </a:extLst>
        </xdr:cNvPr>
        <xdr:cNvCxnSpPr>
          <a:stCxn id="19" idx="1"/>
        </xdr:cNvCxnSpPr>
      </xdr:nvCxnSpPr>
      <xdr:spPr>
        <a:xfrm flipH="1">
          <a:off x="5651500" y="1027113"/>
          <a:ext cx="1732280" cy="862012"/>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1127760</xdr:colOff>
          <xdr:row>1</xdr:row>
          <xdr:rowOff>22860</xdr:rowOff>
        </xdr:from>
        <xdr:to>
          <xdr:col>3</xdr:col>
          <xdr:colOff>1432560</xdr:colOff>
          <xdr:row>2</xdr:row>
          <xdr:rowOff>68580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487680</xdr:colOff>
      <xdr:row>6</xdr:row>
      <xdr:rowOff>309246</xdr:rowOff>
    </xdr:from>
    <xdr:to>
      <xdr:col>14</xdr:col>
      <xdr:colOff>34290</xdr:colOff>
      <xdr:row>8</xdr:row>
      <xdr:rowOff>172721</xdr:rowOff>
    </xdr:to>
    <xdr:sp macro="" textlink="">
      <xdr:nvSpPr>
        <xdr:cNvPr id="2" name="テキスト ボックス 1">
          <a:extLst>
            <a:ext uri="{FF2B5EF4-FFF2-40B4-BE49-F238E27FC236}">
              <a16:creationId xmlns:a16="http://schemas.microsoft.com/office/drawing/2014/main" id="{C3DCEC98-7B47-4303-807E-4E615CB31F1A}"/>
            </a:ext>
          </a:extLst>
        </xdr:cNvPr>
        <xdr:cNvSpPr txBox="1"/>
      </xdr:nvSpPr>
      <xdr:spPr>
        <a:xfrm>
          <a:off x="14457680" y="2436496"/>
          <a:ext cx="4166235" cy="1181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「町内で生じた価値」が</a:t>
          </a:r>
          <a:r>
            <a:rPr kumimoji="1" lang="en-US" altLang="ja-JP" sz="1600">
              <a:solidFill>
                <a:srgbClr val="FF0000"/>
              </a:solidFill>
            </a:rPr>
            <a:t>50</a:t>
          </a:r>
          <a:r>
            <a:rPr kumimoji="1" lang="ja-JP" altLang="en-US" sz="1600">
              <a:solidFill>
                <a:srgbClr val="FF0000"/>
              </a:solidFill>
            </a:rPr>
            <a:t>％未満の場合エラーメッセージが出ます。</a:t>
          </a:r>
          <a:r>
            <a:rPr kumimoji="1" lang="en-US" altLang="ja-JP" sz="1600">
              <a:solidFill>
                <a:srgbClr val="FF0000"/>
              </a:solidFill>
            </a:rPr>
            <a:t>50</a:t>
          </a:r>
          <a:r>
            <a:rPr kumimoji="1" lang="ja-JP" altLang="en-US" sz="1600">
              <a:solidFill>
                <a:srgbClr val="FF0000"/>
              </a:solidFill>
            </a:rPr>
            <a:t>％以上でない品はお取り扱いできません。</a:t>
          </a:r>
        </a:p>
      </xdr:txBody>
    </xdr:sp>
    <xdr:clientData/>
  </xdr:twoCellAnchor>
  <xdr:twoCellAnchor>
    <xdr:from>
      <xdr:col>7</xdr:col>
      <xdr:colOff>920750</xdr:colOff>
      <xdr:row>6</xdr:row>
      <xdr:rowOff>476250</xdr:rowOff>
    </xdr:from>
    <xdr:to>
      <xdr:col>9</xdr:col>
      <xdr:colOff>485775</xdr:colOff>
      <xdr:row>7</xdr:row>
      <xdr:rowOff>263844</xdr:rowOff>
    </xdr:to>
    <xdr:cxnSp macro="">
      <xdr:nvCxnSpPr>
        <xdr:cNvPr id="3" name="直線矢印コネクタ 2">
          <a:extLst>
            <a:ext uri="{FF2B5EF4-FFF2-40B4-BE49-F238E27FC236}">
              <a16:creationId xmlns:a16="http://schemas.microsoft.com/office/drawing/2014/main" id="{9AA9A6BE-C04A-46E6-A1E3-0D59B8BBCC5C}"/>
            </a:ext>
          </a:extLst>
        </xdr:cNvPr>
        <xdr:cNvCxnSpPr>
          <a:stCxn id="2" idx="1"/>
        </xdr:cNvCxnSpPr>
      </xdr:nvCxnSpPr>
      <xdr:spPr>
        <a:xfrm flipH="1" flipV="1">
          <a:off x="13366750" y="2603500"/>
          <a:ext cx="1089025" cy="422594"/>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1155699</xdr:colOff>
      <xdr:row>19</xdr:row>
      <xdr:rowOff>65406</xdr:rowOff>
    </xdr:from>
    <xdr:to>
      <xdr:col>5</xdr:col>
      <xdr:colOff>294005</xdr:colOff>
      <xdr:row>20</xdr:row>
      <xdr:rowOff>525780</xdr:rowOff>
    </xdr:to>
    <xdr:sp macro="" textlink="">
      <xdr:nvSpPr>
        <xdr:cNvPr id="4" name="テキスト ボックス 3">
          <a:extLst>
            <a:ext uri="{FF2B5EF4-FFF2-40B4-BE49-F238E27FC236}">
              <a16:creationId xmlns:a16="http://schemas.microsoft.com/office/drawing/2014/main" id="{D2C68934-79FA-4642-8BDE-E71B4CA1AFC4}"/>
            </a:ext>
          </a:extLst>
        </xdr:cNvPr>
        <xdr:cNvSpPr txBox="1"/>
      </xdr:nvSpPr>
      <xdr:spPr>
        <a:xfrm>
          <a:off x="3797934" y="10664826"/>
          <a:ext cx="6600191" cy="1127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「付加価値の合計」と「返礼品価格（税込）」の数値が一致しない場合エラーメッセージが出ます。「工程から生じる付加価値（価格）」の合計が「商品価格（税込）」と一致するように作成してください。</a:t>
          </a:r>
        </a:p>
      </xdr:txBody>
    </xdr:sp>
    <xdr:clientData/>
  </xdr:twoCellAnchor>
  <xdr:twoCellAnchor>
    <xdr:from>
      <xdr:col>5</xdr:col>
      <xdr:colOff>292100</xdr:colOff>
      <xdr:row>19</xdr:row>
      <xdr:rowOff>351155</xdr:rowOff>
    </xdr:from>
    <xdr:to>
      <xdr:col>9</xdr:col>
      <xdr:colOff>781685</xdr:colOff>
      <xdr:row>19</xdr:row>
      <xdr:rowOff>627063</xdr:rowOff>
    </xdr:to>
    <xdr:cxnSp macro="">
      <xdr:nvCxnSpPr>
        <xdr:cNvPr id="5" name="直線矢印コネクタ 4">
          <a:extLst>
            <a:ext uri="{FF2B5EF4-FFF2-40B4-BE49-F238E27FC236}">
              <a16:creationId xmlns:a16="http://schemas.microsoft.com/office/drawing/2014/main" id="{0E0CDF85-08B9-40B6-8065-A0C0876A6194}"/>
            </a:ext>
          </a:extLst>
        </xdr:cNvPr>
        <xdr:cNvCxnSpPr>
          <a:stCxn id="4" idx="3"/>
        </xdr:cNvCxnSpPr>
      </xdr:nvCxnSpPr>
      <xdr:spPr>
        <a:xfrm flipV="1">
          <a:off x="10394315" y="10954385"/>
          <a:ext cx="4347210" cy="277813"/>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1564006</xdr:colOff>
      <xdr:row>11</xdr:row>
      <xdr:rowOff>311151</xdr:rowOff>
    </xdr:from>
    <xdr:to>
      <xdr:col>3</xdr:col>
      <xdr:colOff>151131</xdr:colOff>
      <xdr:row>12</xdr:row>
      <xdr:rowOff>396876</xdr:rowOff>
    </xdr:to>
    <xdr:sp macro="" textlink="">
      <xdr:nvSpPr>
        <xdr:cNvPr id="6" name="テキスト ボックス 5">
          <a:extLst>
            <a:ext uri="{FF2B5EF4-FFF2-40B4-BE49-F238E27FC236}">
              <a16:creationId xmlns:a16="http://schemas.microsoft.com/office/drawing/2014/main" id="{072804C8-3C5C-4E30-816C-DBF4B5B1B4B0}"/>
            </a:ext>
          </a:extLst>
        </xdr:cNvPr>
        <xdr:cNvSpPr txBox="1"/>
      </xdr:nvSpPr>
      <xdr:spPr>
        <a:xfrm>
          <a:off x="4202431" y="4608831"/>
          <a:ext cx="3578225" cy="7924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ドロップダウンリストから「町内」と「町外」の別を選択してください。</a:t>
          </a:r>
        </a:p>
      </xdr:txBody>
    </xdr:sp>
    <xdr:clientData/>
  </xdr:twoCellAnchor>
  <xdr:twoCellAnchor>
    <xdr:from>
      <xdr:col>3</xdr:col>
      <xdr:colOff>151131</xdr:colOff>
      <xdr:row>12</xdr:row>
      <xdr:rowOff>7621</xdr:rowOff>
    </xdr:from>
    <xdr:to>
      <xdr:col>3</xdr:col>
      <xdr:colOff>523875</xdr:colOff>
      <xdr:row>12</xdr:row>
      <xdr:rowOff>269875</xdr:rowOff>
    </xdr:to>
    <xdr:cxnSp macro="">
      <xdr:nvCxnSpPr>
        <xdr:cNvPr id="7" name="直線矢印コネクタ 6">
          <a:extLst>
            <a:ext uri="{FF2B5EF4-FFF2-40B4-BE49-F238E27FC236}">
              <a16:creationId xmlns:a16="http://schemas.microsoft.com/office/drawing/2014/main" id="{EC8E3B3D-AFFA-4513-A661-27056C6D9521}"/>
            </a:ext>
          </a:extLst>
        </xdr:cNvPr>
        <xdr:cNvCxnSpPr>
          <a:stCxn id="6" idx="3"/>
        </xdr:cNvCxnSpPr>
      </xdr:nvCxnSpPr>
      <xdr:spPr>
        <a:xfrm>
          <a:off x="7780656" y="5010151"/>
          <a:ext cx="370839" cy="260349"/>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3335655</xdr:colOff>
      <xdr:row>1</xdr:row>
      <xdr:rowOff>77470</xdr:rowOff>
    </xdr:from>
    <xdr:to>
      <xdr:col>7</xdr:col>
      <xdr:colOff>414655</xdr:colOff>
      <xdr:row>4</xdr:row>
      <xdr:rowOff>71755</xdr:rowOff>
    </xdr:to>
    <xdr:sp macro="" textlink="">
      <xdr:nvSpPr>
        <xdr:cNvPr id="8" name="テキスト ボックス 7">
          <a:extLst>
            <a:ext uri="{FF2B5EF4-FFF2-40B4-BE49-F238E27FC236}">
              <a16:creationId xmlns:a16="http://schemas.microsoft.com/office/drawing/2014/main" id="{6FFC64A7-FE84-4BC6-9E22-EB2479145F0A}"/>
            </a:ext>
          </a:extLst>
        </xdr:cNvPr>
        <xdr:cNvSpPr txBox="1"/>
      </xdr:nvSpPr>
      <xdr:spPr>
        <a:xfrm>
          <a:off x="5986780" y="299720"/>
          <a:ext cx="6873875" cy="1137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同一品のふるさと納税以外での販売価格を入力してください。同一品の一般販売がない場合、同等品の販売価格を記載してください。返礼品価格と一般販売価格が大きく乖離する場合お取り扱いできません。</a:t>
          </a:r>
        </a:p>
      </xdr:txBody>
    </xdr:sp>
    <xdr:clientData/>
  </xdr:twoCellAnchor>
  <xdr:twoCellAnchor>
    <xdr:from>
      <xdr:col>2</xdr:col>
      <xdr:colOff>2889250</xdr:colOff>
      <xdr:row>2</xdr:row>
      <xdr:rowOff>264160</xdr:rowOff>
    </xdr:from>
    <xdr:to>
      <xdr:col>2</xdr:col>
      <xdr:colOff>3331845</xdr:colOff>
      <xdr:row>5</xdr:row>
      <xdr:rowOff>111125</xdr:rowOff>
    </xdr:to>
    <xdr:cxnSp macro="">
      <xdr:nvCxnSpPr>
        <xdr:cNvPr id="9" name="直線矢印コネクタ 8">
          <a:extLst>
            <a:ext uri="{FF2B5EF4-FFF2-40B4-BE49-F238E27FC236}">
              <a16:creationId xmlns:a16="http://schemas.microsoft.com/office/drawing/2014/main" id="{26E6C8C5-6037-400C-9081-D2B33FE27384}"/>
            </a:ext>
          </a:extLst>
        </xdr:cNvPr>
        <xdr:cNvCxnSpPr>
          <a:stCxn id="8" idx="1"/>
        </xdr:cNvCxnSpPr>
      </xdr:nvCxnSpPr>
      <xdr:spPr>
        <a:xfrm flipH="1">
          <a:off x="5540375" y="867410"/>
          <a:ext cx="442595" cy="989965"/>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476250</xdr:colOff>
      <xdr:row>1</xdr:row>
      <xdr:rowOff>349250</xdr:rowOff>
    </xdr:from>
    <xdr:to>
      <xdr:col>16</xdr:col>
      <xdr:colOff>479425</xdr:colOff>
      <xdr:row>5</xdr:row>
      <xdr:rowOff>313690</xdr:rowOff>
    </xdr:to>
    <xdr:sp macro="" textlink="">
      <xdr:nvSpPr>
        <xdr:cNvPr id="13" name="テキスト ボックス 12">
          <a:extLst>
            <a:ext uri="{FF2B5EF4-FFF2-40B4-BE49-F238E27FC236}">
              <a16:creationId xmlns:a16="http://schemas.microsoft.com/office/drawing/2014/main" id="{32799F5A-030A-46F1-B520-EE36BCD537BC}"/>
            </a:ext>
          </a:extLst>
        </xdr:cNvPr>
        <xdr:cNvSpPr txBox="1"/>
      </xdr:nvSpPr>
      <xdr:spPr>
        <a:xfrm>
          <a:off x="16271875" y="571500"/>
          <a:ext cx="4162425" cy="14884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左欄に「町外」を選択し、右欄に主な製造・加工地を入力してください。国内の場合は「都道府県名</a:t>
          </a:r>
          <a:r>
            <a:rPr kumimoji="1" lang="en-US" altLang="ja-JP" sz="1600">
              <a:solidFill>
                <a:srgbClr val="FF0000"/>
              </a:solidFill>
            </a:rPr>
            <a:t>+</a:t>
          </a:r>
          <a:r>
            <a:rPr kumimoji="1" lang="ja-JP" altLang="en-US" sz="1600">
              <a:solidFill>
                <a:srgbClr val="FF0000"/>
              </a:solidFill>
            </a:rPr>
            <a:t>市町村名」、国外の場合は「国名」を記載してください。</a:t>
          </a:r>
        </a:p>
      </xdr:txBody>
    </xdr:sp>
    <xdr:clientData/>
  </xdr:twoCellAnchor>
  <xdr:twoCellAnchor>
    <xdr:from>
      <xdr:col>9</xdr:col>
      <xdr:colOff>1428750</xdr:colOff>
      <xdr:row>3</xdr:row>
      <xdr:rowOff>333375</xdr:rowOff>
    </xdr:from>
    <xdr:to>
      <xdr:col>11</xdr:col>
      <xdr:colOff>472440</xdr:colOff>
      <xdr:row>4</xdr:row>
      <xdr:rowOff>190500</xdr:rowOff>
    </xdr:to>
    <xdr:cxnSp macro="">
      <xdr:nvCxnSpPr>
        <xdr:cNvPr id="14" name="直線矢印コネクタ 13">
          <a:extLst>
            <a:ext uri="{FF2B5EF4-FFF2-40B4-BE49-F238E27FC236}">
              <a16:creationId xmlns:a16="http://schemas.microsoft.com/office/drawing/2014/main" id="{2925913B-E70D-441C-8727-B32A68BF04B1}"/>
            </a:ext>
          </a:extLst>
        </xdr:cNvPr>
        <xdr:cNvCxnSpPr>
          <a:stCxn id="13" idx="1"/>
        </xdr:cNvCxnSpPr>
      </xdr:nvCxnSpPr>
      <xdr:spPr>
        <a:xfrm flipH="1">
          <a:off x="15398750" y="1317625"/>
          <a:ext cx="869315" cy="238125"/>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D4620-9EEE-419E-A155-6EDA43522A8D}">
  <sheetPr>
    <tabColor theme="5" tint="0.79998168889431442"/>
    <pageSetUpPr fitToPage="1"/>
  </sheetPr>
  <dimension ref="B1:O21"/>
  <sheetViews>
    <sheetView showGridLines="0" view="pageBreakPreview" zoomScale="60" zoomScaleNormal="55" workbookViewId="0">
      <selection activeCell="C8" sqref="C8"/>
    </sheetView>
  </sheetViews>
  <sheetFormatPr defaultColWidth="9" defaultRowHeight="17.399999999999999" x14ac:dyDescent="0.45"/>
  <cols>
    <col min="1" max="1" width="5.09765625" style="1" customWidth="1"/>
    <col min="2" max="2" width="29.5" style="1" bestFit="1" customWidth="1"/>
    <col min="3" max="3" width="65.5" style="1" customWidth="1"/>
    <col min="4" max="4" width="19.69921875" style="1" customWidth="1"/>
    <col min="5" max="5" width="12.69921875" style="1" customWidth="1"/>
    <col min="6" max="6" width="5.3984375" style="1" bestFit="1" customWidth="1"/>
    <col min="7" max="7" width="25.19921875" style="1" customWidth="1"/>
    <col min="8" max="8" width="14.59765625" style="1" customWidth="1"/>
    <col min="9" max="9" width="5.3984375" style="1" bestFit="1" customWidth="1"/>
    <col min="10" max="10" width="19.5" style="1" customWidth="1"/>
    <col min="11" max="11" width="4.3984375" style="1" customWidth="1"/>
    <col min="12" max="12" width="16.59765625" style="1" customWidth="1"/>
    <col min="13" max="13" width="4.69921875" style="1" customWidth="1"/>
    <col min="14" max="14" width="15.19921875" style="1" customWidth="1"/>
    <col min="15" max="15" width="4.69921875" style="1" customWidth="1"/>
    <col min="16" max="16384" width="9" style="1"/>
  </cols>
  <sheetData>
    <row r="1" spans="2:15" ht="18" thickBot="1" x14ac:dyDescent="0.5">
      <c r="O1" s="20" t="s">
        <v>16</v>
      </c>
    </row>
    <row r="2" spans="2:15" ht="30" customHeight="1" x14ac:dyDescent="0.75">
      <c r="B2" s="29" t="s">
        <v>15</v>
      </c>
      <c r="C2" s="19"/>
      <c r="D2" s="18"/>
      <c r="E2" s="17" t="s">
        <v>14</v>
      </c>
      <c r="O2"/>
    </row>
    <row r="3" spans="2:15" ht="30" customHeight="1" x14ac:dyDescent="0.45">
      <c r="B3" s="30" t="s">
        <v>13</v>
      </c>
      <c r="C3" s="14"/>
      <c r="D3" s="16" t="s">
        <v>12</v>
      </c>
      <c r="E3" s="15" t="s">
        <v>11</v>
      </c>
    </row>
    <row r="4" spans="2:15" ht="30" customHeight="1" x14ac:dyDescent="0.45">
      <c r="B4" s="30" t="s">
        <v>10</v>
      </c>
      <c r="C4" s="14"/>
      <c r="E4" s="15"/>
      <c r="I4" s="73" t="s">
        <v>68</v>
      </c>
      <c r="J4" s="73"/>
      <c r="K4" s="73"/>
      <c r="L4" s="73"/>
    </row>
    <row r="5" spans="2:15" ht="30" customHeight="1" x14ac:dyDescent="0.45">
      <c r="B5" s="30" t="s">
        <v>9</v>
      </c>
      <c r="C5" s="14"/>
      <c r="E5" s="79" t="s">
        <v>66</v>
      </c>
      <c r="F5" s="80"/>
      <c r="G5" s="81"/>
      <c r="H5" s="83"/>
      <c r="I5" s="85"/>
      <c r="J5" s="86"/>
      <c r="K5" s="86"/>
      <c r="L5" s="87"/>
    </row>
    <row r="6" spans="2:15" ht="30" customHeight="1" x14ac:dyDescent="0.45">
      <c r="B6" s="30" t="s">
        <v>63</v>
      </c>
      <c r="C6" s="54"/>
      <c r="E6" s="70"/>
      <c r="F6" s="71"/>
      <c r="G6" s="82"/>
      <c r="H6" s="84"/>
      <c r="I6" s="88"/>
      <c r="J6" s="89"/>
      <c r="K6" s="89"/>
      <c r="L6" s="90"/>
    </row>
    <row r="7" spans="2:15" ht="50.25" customHeight="1" x14ac:dyDescent="0.45">
      <c r="B7" s="31" t="s">
        <v>64</v>
      </c>
      <c r="C7" s="13"/>
      <c r="E7" s="91" t="s">
        <v>8</v>
      </c>
      <c r="F7" s="92"/>
      <c r="G7" s="93"/>
      <c r="H7" s="24">
        <f>SUMIF(D13:D19,"町内",L13:L19)</f>
        <v>0</v>
      </c>
      <c r="I7" s="77" t="str">
        <f>IF(H7&lt;0.5,"←エラー！町内で生じた価値が50％を超えていません","")</f>
        <v>←エラー！町内で生じた価値が50％を超えていません</v>
      </c>
      <c r="J7" s="78"/>
      <c r="K7" s="78"/>
      <c r="L7" s="78"/>
    </row>
    <row r="8" spans="2:15" ht="53.4" thickBot="1" x14ac:dyDescent="0.5">
      <c r="B8" s="32" t="s">
        <v>65</v>
      </c>
      <c r="C8" s="12"/>
      <c r="E8" s="94" t="s">
        <v>7</v>
      </c>
      <c r="F8" s="94"/>
      <c r="G8" s="94"/>
      <c r="H8" s="25">
        <f>SUMIF(D13:D19,"町外",J13:J19)</f>
        <v>0</v>
      </c>
    </row>
    <row r="9" spans="2:15" ht="28.5" customHeight="1" thickBot="1" x14ac:dyDescent="0.5">
      <c r="J9" s="59"/>
      <c r="K9" s="59"/>
      <c r="L9" s="59"/>
      <c r="M9" s="11"/>
      <c r="N9" s="11"/>
    </row>
    <row r="10" spans="2:15" ht="19.5" customHeight="1" x14ac:dyDescent="0.45">
      <c r="B10" s="95" t="s">
        <v>6</v>
      </c>
      <c r="C10" s="97" t="s">
        <v>5</v>
      </c>
      <c r="D10" s="100" t="s">
        <v>21</v>
      </c>
      <c r="E10" s="65" t="s">
        <v>27</v>
      </c>
      <c r="F10" s="65"/>
      <c r="G10" s="65"/>
      <c r="H10" s="65"/>
      <c r="I10" s="65"/>
      <c r="J10" s="67" t="s">
        <v>4</v>
      </c>
      <c r="K10" s="68"/>
      <c r="L10" s="69"/>
      <c r="M10" s="11"/>
      <c r="N10" s="59"/>
    </row>
    <row r="11" spans="2:15" s="10" customFormat="1" ht="19.5" customHeight="1" x14ac:dyDescent="0.45">
      <c r="B11" s="96"/>
      <c r="C11" s="98"/>
      <c r="D11" s="101"/>
      <c r="E11" s="66"/>
      <c r="F11" s="66"/>
      <c r="G11" s="66"/>
      <c r="H11" s="66"/>
      <c r="I11" s="66"/>
      <c r="J11" s="70"/>
      <c r="K11" s="71"/>
      <c r="L11" s="72"/>
      <c r="M11" s="11"/>
      <c r="N11" s="59"/>
    </row>
    <row r="12" spans="2:15" ht="55.5" customHeight="1" x14ac:dyDescent="0.45">
      <c r="B12" s="96"/>
      <c r="C12" s="99"/>
      <c r="D12" s="101"/>
      <c r="E12" s="60"/>
      <c r="F12" s="60"/>
      <c r="G12" s="60"/>
      <c r="H12" s="60"/>
      <c r="I12" s="60"/>
      <c r="J12" s="60" t="s">
        <v>3</v>
      </c>
      <c r="K12" s="61"/>
      <c r="L12" s="33" t="s">
        <v>2</v>
      </c>
      <c r="M12" s="9"/>
      <c r="N12" s="9"/>
      <c r="O12" s="5"/>
    </row>
    <row r="13" spans="2:15" ht="63" customHeight="1" x14ac:dyDescent="0.45">
      <c r="B13" s="8"/>
      <c r="C13" s="7"/>
      <c r="D13" s="4"/>
      <c r="E13" s="62"/>
      <c r="F13" s="63"/>
      <c r="G13" s="63"/>
      <c r="H13" s="63"/>
      <c r="I13" s="64"/>
      <c r="J13" s="6"/>
      <c r="K13" s="21" t="s">
        <v>0</v>
      </c>
      <c r="L13" s="26" t="e">
        <f t="shared" ref="L13:L19" si="0">J13/$C$8</f>
        <v>#DIV/0!</v>
      </c>
      <c r="M13" s="3"/>
      <c r="N13" s="9" t="s">
        <v>42</v>
      </c>
      <c r="O13" s="5"/>
    </row>
    <row r="14" spans="2:15" ht="63" customHeight="1" x14ac:dyDescent="0.45">
      <c r="B14" s="8"/>
      <c r="C14" s="7"/>
      <c r="D14" s="4"/>
      <c r="E14" s="62"/>
      <c r="F14" s="63"/>
      <c r="G14" s="63"/>
      <c r="H14" s="63"/>
      <c r="I14" s="64"/>
      <c r="J14" s="6"/>
      <c r="K14" s="22" t="s">
        <v>0</v>
      </c>
      <c r="L14" s="26" t="e">
        <f t="shared" si="0"/>
        <v>#DIV/0!</v>
      </c>
      <c r="M14" s="3"/>
      <c r="N14" s="34" t="s">
        <v>44</v>
      </c>
    </row>
    <row r="15" spans="2:15" ht="63" customHeight="1" x14ac:dyDescent="0.45">
      <c r="B15" s="8"/>
      <c r="C15" s="7"/>
      <c r="D15" s="4"/>
      <c r="E15" s="62"/>
      <c r="F15" s="63"/>
      <c r="G15" s="63"/>
      <c r="H15" s="63"/>
      <c r="I15" s="64"/>
      <c r="J15" s="6"/>
      <c r="K15" s="22" t="s">
        <v>0</v>
      </c>
      <c r="L15" s="26" t="e">
        <f t="shared" si="0"/>
        <v>#DIV/0!</v>
      </c>
      <c r="M15" s="3"/>
      <c r="N15" s="35" t="s">
        <v>43</v>
      </c>
    </row>
    <row r="16" spans="2:15" ht="63" customHeight="1" x14ac:dyDescent="0.45">
      <c r="B16" s="8"/>
      <c r="C16" s="7"/>
      <c r="D16" s="4"/>
      <c r="E16" s="62"/>
      <c r="F16" s="63"/>
      <c r="G16" s="63"/>
      <c r="H16" s="63"/>
      <c r="I16" s="64"/>
      <c r="J16" s="6"/>
      <c r="K16" s="22" t="s">
        <v>0</v>
      </c>
      <c r="L16" s="26" t="e">
        <f t="shared" si="0"/>
        <v>#DIV/0!</v>
      </c>
      <c r="M16" s="3"/>
      <c r="N16" s="38" t="s">
        <v>47</v>
      </c>
    </row>
    <row r="17" spans="2:15" ht="63" customHeight="1" x14ac:dyDescent="0.45">
      <c r="B17" s="8"/>
      <c r="C17" s="7"/>
      <c r="D17" s="4"/>
      <c r="E17" s="62"/>
      <c r="F17" s="63"/>
      <c r="G17" s="63"/>
      <c r="H17" s="63"/>
      <c r="I17" s="64"/>
      <c r="J17" s="6"/>
      <c r="K17" s="22" t="s">
        <v>0</v>
      </c>
      <c r="L17" s="26" t="e">
        <f t="shared" si="0"/>
        <v>#DIV/0!</v>
      </c>
      <c r="M17" s="3"/>
    </row>
    <row r="18" spans="2:15" ht="63" customHeight="1" x14ac:dyDescent="0.45">
      <c r="B18" s="8"/>
      <c r="C18" s="7"/>
      <c r="D18" s="4"/>
      <c r="E18" s="62"/>
      <c r="F18" s="63"/>
      <c r="G18" s="63"/>
      <c r="H18" s="63"/>
      <c r="I18" s="64"/>
      <c r="J18" s="6"/>
      <c r="K18" s="22" t="s">
        <v>0</v>
      </c>
      <c r="L18" s="26" t="e">
        <f t="shared" si="0"/>
        <v>#DIV/0!</v>
      </c>
      <c r="M18" s="3"/>
      <c r="N18" s="36" t="s">
        <v>45</v>
      </c>
    </row>
    <row r="19" spans="2:15" ht="63" customHeight="1" x14ac:dyDescent="0.45">
      <c r="B19" s="8"/>
      <c r="C19" s="7"/>
      <c r="D19" s="4"/>
      <c r="E19" s="62"/>
      <c r="F19" s="63"/>
      <c r="G19" s="63"/>
      <c r="H19" s="63"/>
      <c r="I19" s="64"/>
      <c r="J19" s="6"/>
      <c r="K19" s="22" t="s">
        <v>0</v>
      </c>
      <c r="L19" s="26" t="e">
        <f t="shared" si="0"/>
        <v>#DIV/0!</v>
      </c>
      <c r="M19" s="3"/>
      <c r="N19" s="37" t="s">
        <v>46</v>
      </c>
    </row>
    <row r="20" spans="2:15" ht="53.25" customHeight="1" thickBot="1" x14ac:dyDescent="0.5">
      <c r="B20" s="74" t="str">
        <f>IF(J20=C8,"付加価値の合計（価格）　証明書A","エラー！「付加価値の合計」と「返礼品価格（税込）証明書A」が一致しません")</f>
        <v>付加価値の合計（価格）　証明書A</v>
      </c>
      <c r="C20" s="75"/>
      <c r="D20" s="76"/>
      <c r="E20" s="76"/>
      <c r="F20" s="76"/>
      <c r="G20" s="76"/>
      <c r="H20" s="76"/>
      <c r="I20" s="76"/>
      <c r="J20" s="28">
        <f>SUM(J9:J19)</f>
        <v>0</v>
      </c>
      <c r="K20" s="23" t="s">
        <v>0</v>
      </c>
      <c r="L20" s="27" t="e">
        <f>SUM(L9:L19)</f>
        <v>#DIV/0!</v>
      </c>
      <c r="M20" s="2"/>
      <c r="N20" s="56"/>
      <c r="O20" s="56"/>
    </row>
    <row r="21" spans="2:15" x14ac:dyDescent="0.45">
      <c r="N21" s="56"/>
      <c r="O21" s="56"/>
    </row>
  </sheetData>
  <mergeCells count="23">
    <mergeCell ref="I4:L4"/>
    <mergeCell ref="E17:I17"/>
    <mergeCell ref="E18:I18"/>
    <mergeCell ref="E19:I19"/>
    <mergeCell ref="B20:I20"/>
    <mergeCell ref="I7:L7"/>
    <mergeCell ref="E5:G6"/>
    <mergeCell ref="H5:H6"/>
    <mergeCell ref="I5:L6"/>
    <mergeCell ref="E16:I16"/>
    <mergeCell ref="E7:G7"/>
    <mergeCell ref="E8:G8"/>
    <mergeCell ref="J9:L9"/>
    <mergeCell ref="B10:B12"/>
    <mergeCell ref="C10:C12"/>
    <mergeCell ref="D10:D12"/>
    <mergeCell ref="N10:N11"/>
    <mergeCell ref="J12:K12"/>
    <mergeCell ref="E13:I13"/>
    <mergeCell ref="E14:I14"/>
    <mergeCell ref="E15:I15"/>
    <mergeCell ref="E10:I12"/>
    <mergeCell ref="J10:L11"/>
  </mergeCells>
  <phoneticPr fontId="3"/>
  <conditionalFormatting sqref="B13:C19 E13:E19 J13:J19">
    <cfRule type="expression" dxfId="20" priority="4">
      <formula>$D13="町内"</formula>
    </cfRule>
  </conditionalFormatting>
  <conditionalFormatting sqref="B13:C19 E13:J19">
    <cfRule type="expression" dxfId="19" priority="3">
      <formula>$D13="町外"</formula>
    </cfRule>
  </conditionalFormatting>
  <conditionalFormatting sqref="B20:I20">
    <cfRule type="cellIs" dxfId="18" priority="5" operator="equal">
      <formula>"エラー！「付加価値の合計」と「商品価格（税込）証明書A」が一致しません"</formula>
    </cfRule>
  </conditionalFormatting>
  <conditionalFormatting sqref="D13:D19">
    <cfRule type="cellIs" dxfId="17" priority="6" operator="equal">
      <formula>"町外"</formula>
    </cfRule>
    <cfRule type="cellIs" dxfId="16" priority="7" operator="equal">
      <formula>"町内"</formula>
    </cfRule>
  </conditionalFormatting>
  <conditionalFormatting sqref="L13:L19">
    <cfRule type="expression" dxfId="15" priority="1">
      <formula>$D13="町外"</formula>
    </cfRule>
    <cfRule type="expression" dxfId="14" priority="2">
      <formula>$D13="町内"</formula>
    </cfRule>
  </conditionalFormatting>
  <dataValidations count="2">
    <dataValidation type="list" allowBlank="1" showInputMessage="1" showErrorMessage="1" sqref="D13:D19" xr:uid="{26081E1A-B264-418F-915A-3BF5D016FC4B}">
      <formula1>"町内,町外"</formula1>
    </dataValidation>
    <dataValidation type="list" allowBlank="1" showInputMessage="1" showErrorMessage="1" sqref="H5:H6" xr:uid="{FE02CCA4-0CBB-4A6A-8EF1-F1430EDBAFDF}">
      <formula1>"御代田町,町外"</formula1>
    </dataValidation>
  </dataValidations>
  <pageMargins left="0.23622047244094491" right="0.23622047244094491" top="0.74803149606299213" bottom="0.74803149606299213" header="0.31496062992125984" footer="0.31496062992125984"/>
  <pageSetup paperSize="9" scale="5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3</xdr:col>
                    <xdr:colOff>1127760</xdr:colOff>
                    <xdr:row>1</xdr:row>
                    <xdr:rowOff>22860</xdr:rowOff>
                  </from>
                  <to>
                    <xdr:col>3</xdr:col>
                    <xdr:colOff>1432560</xdr:colOff>
                    <xdr:row>2</xdr:row>
                    <xdr:rowOff>68580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34949-DB9A-4721-A1DE-4F9C79B4F3A5}">
  <sheetPr>
    <tabColor theme="9" tint="0.79998168889431442"/>
    <pageSetUpPr fitToPage="1"/>
  </sheetPr>
  <dimension ref="B1:Q41"/>
  <sheetViews>
    <sheetView tabSelected="1" view="pageBreakPreview" zoomScaleNormal="100" zoomScaleSheetLayoutView="100" workbookViewId="0">
      <selection activeCell="C9" sqref="C9:O11"/>
    </sheetView>
  </sheetViews>
  <sheetFormatPr defaultRowHeight="18" x14ac:dyDescent="0.45"/>
  <cols>
    <col min="1" max="1" width="4.59765625" customWidth="1"/>
    <col min="2" max="2" width="2.5" customWidth="1"/>
    <col min="3" max="3" width="3.8984375" customWidth="1"/>
    <col min="4" max="4" width="2.09765625" customWidth="1"/>
    <col min="10" max="10" width="3.69921875" customWidth="1"/>
    <col min="13" max="13" width="3.8984375" customWidth="1"/>
    <col min="14" max="14" width="4.8984375" customWidth="1"/>
    <col min="15" max="15" width="4" customWidth="1"/>
    <col min="16" max="16" width="4.59765625" customWidth="1"/>
  </cols>
  <sheetData>
    <row r="1" spans="2:17" x14ac:dyDescent="0.45">
      <c r="B1" s="51"/>
      <c r="C1" s="51"/>
      <c r="D1" s="51"/>
      <c r="E1" s="51"/>
      <c r="F1" s="51"/>
      <c r="G1" s="51"/>
      <c r="H1" s="51"/>
      <c r="I1" s="51"/>
      <c r="J1" s="51"/>
      <c r="K1" s="51"/>
      <c r="O1" s="52" t="s">
        <v>62</v>
      </c>
      <c r="Q1" s="57">
        <f>'３号添付書類'!C8</f>
        <v>0</v>
      </c>
    </row>
    <row r="2" spans="2:17" x14ac:dyDescent="0.45">
      <c r="B2" s="51"/>
      <c r="C2" s="51"/>
      <c r="D2" s="51"/>
      <c r="E2" s="51"/>
      <c r="F2" s="51"/>
      <c r="G2" s="51"/>
      <c r="H2" s="51"/>
      <c r="I2" s="51"/>
      <c r="J2" s="51"/>
      <c r="K2" s="51"/>
      <c r="L2" s="51"/>
      <c r="Q2">
        <f>LEN(Q1)</f>
        <v>1</v>
      </c>
    </row>
    <row r="3" spans="2:17" x14ac:dyDescent="0.45">
      <c r="B3" s="51"/>
      <c r="C3" s="51"/>
      <c r="D3" s="51"/>
      <c r="E3" s="51"/>
      <c r="F3" s="51"/>
      <c r="G3" s="51"/>
      <c r="H3" s="51"/>
      <c r="I3" s="51"/>
      <c r="J3" s="51"/>
      <c r="K3" s="106" t="s">
        <v>61</v>
      </c>
      <c r="L3" s="106"/>
      <c r="M3" s="106"/>
      <c r="N3" s="106"/>
      <c r="O3" s="106"/>
      <c r="Q3" s="58">
        <f>IF(Q2&lt;4,Q1,
IF(Q2&lt;7,LEFT(Q1,(Q2-3))&amp;","&amp;RIGHT(Q1,3),
IF(Q2&lt;10,LEFT(Q1,(Q2-6))&amp;","&amp;MID(Q1,(Q2-5),3)&amp;","&amp;RIGHT(Q1,3),
"エラー!")))</f>
        <v>0</v>
      </c>
    </row>
    <row r="4" spans="2:17" x14ac:dyDescent="0.45">
      <c r="B4" s="51" t="s">
        <v>60</v>
      </c>
      <c r="C4" s="51"/>
      <c r="D4" s="51"/>
      <c r="E4" s="51"/>
      <c r="F4" s="51"/>
      <c r="G4" s="51"/>
      <c r="H4" s="51"/>
      <c r="I4" s="51"/>
      <c r="J4" s="51"/>
      <c r="K4" s="107"/>
      <c r="L4" s="107"/>
      <c r="M4" s="108"/>
      <c r="N4" s="108"/>
      <c r="O4" s="108"/>
    </row>
    <row r="5" spans="2:17" x14ac:dyDescent="0.45">
      <c r="B5" s="51"/>
      <c r="C5" s="51"/>
      <c r="D5" s="51"/>
      <c r="E5" s="51"/>
      <c r="F5" s="51"/>
      <c r="H5" s="51"/>
      <c r="I5" s="55" t="s">
        <v>59</v>
      </c>
      <c r="K5" s="109"/>
      <c r="L5" s="109"/>
      <c r="M5" s="109"/>
      <c r="N5" s="109"/>
      <c r="O5" s="109"/>
    </row>
    <row r="6" spans="2:17" x14ac:dyDescent="0.45">
      <c r="B6" s="51"/>
      <c r="C6" s="51"/>
      <c r="D6" s="51"/>
      <c r="E6" s="51"/>
      <c r="F6" s="51"/>
      <c r="H6" s="51"/>
      <c r="I6" s="55" t="s">
        <v>58</v>
      </c>
      <c r="K6" s="109"/>
      <c r="L6" s="109"/>
      <c r="M6" s="109"/>
      <c r="N6" s="109"/>
      <c r="O6" s="109"/>
    </row>
    <row r="7" spans="2:17" x14ac:dyDescent="0.45">
      <c r="B7" s="51"/>
      <c r="C7" s="51"/>
      <c r="D7" s="51"/>
      <c r="E7" s="51"/>
      <c r="F7" s="51"/>
      <c r="H7" s="51"/>
      <c r="I7" s="55" t="s">
        <v>57</v>
      </c>
      <c r="K7" s="109"/>
      <c r="L7" s="109"/>
      <c r="M7" s="109"/>
      <c r="N7" s="109"/>
      <c r="O7" s="109"/>
    </row>
    <row r="8" spans="2:17" x14ac:dyDescent="0.45">
      <c r="B8" s="51"/>
      <c r="C8" s="51"/>
      <c r="D8" s="51"/>
      <c r="E8" s="51"/>
      <c r="F8" s="51"/>
      <c r="G8" s="51"/>
      <c r="H8" s="51"/>
      <c r="I8" s="51"/>
      <c r="J8" s="51"/>
      <c r="K8" s="51"/>
      <c r="L8" s="51"/>
    </row>
    <row r="9" spans="2:17" ht="18.75" customHeight="1" x14ac:dyDescent="0.45">
      <c r="B9" s="51"/>
      <c r="C9" s="103" t="str">
        <f>"　"&amp;'３号添付書類'!C2&amp;"については、御代田町の区域内における工程により、当該返礼品等の価値の"&amp;'３号添付書類'!H7*100&amp;"％が生じていることを証明します。
　上記については、以下の算出方法（該当する算出方法に☑）により算出しています。"</f>
        <v>　については、御代田町の区域内における工程により、当該返礼品等の価値の0％が生じていることを証明します。
　上記については、以下の算出方法（該当する算出方法に☑）により算出しています。</v>
      </c>
      <c r="D9" s="103"/>
      <c r="E9" s="103"/>
      <c r="F9" s="103"/>
      <c r="G9" s="103"/>
      <c r="H9" s="103"/>
      <c r="I9" s="103"/>
      <c r="J9" s="103"/>
      <c r="K9" s="103"/>
      <c r="L9" s="103"/>
      <c r="M9" s="103"/>
      <c r="N9" s="103"/>
      <c r="O9" s="103"/>
    </row>
    <row r="10" spans="2:17" x14ac:dyDescent="0.45">
      <c r="B10" s="50"/>
      <c r="C10" s="103"/>
      <c r="D10" s="103"/>
      <c r="E10" s="103"/>
      <c r="F10" s="103"/>
      <c r="G10" s="103"/>
      <c r="H10" s="103"/>
      <c r="I10" s="103"/>
      <c r="J10" s="103"/>
      <c r="K10" s="103"/>
      <c r="L10" s="103"/>
      <c r="M10" s="103"/>
      <c r="N10" s="103"/>
      <c r="O10" s="103"/>
    </row>
    <row r="11" spans="2:17" ht="15" customHeight="1" x14ac:dyDescent="0.45">
      <c r="B11" s="50"/>
      <c r="C11" s="103"/>
      <c r="D11" s="103"/>
      <c r="E11" s="103"/>
      <c r="F11" s="103"/>
      <c r="G11" s="103"/>
      <c r="H11" s="103"/>
      <c r="I11" s="103"/>
      <c r="J11" s="103"/>
      <c r="K11" s="103"/>
      <c r="L11" s="103"/>
      <c r="M11" s="103"/>
      <c r="N11" s="103"/>
      <c r="O11" s="103"/>
    </row>
    <row r="12" spans="2:17" ht="10.5" customHeight="1" x14ac:dyDescent="0.45">
      <c r="B12" s="49"/>
      <c r="C12" s="49"/>
      <c r="D12" s="49"/>
      <c r="E12" s="49"/>
      <c r="F12" s="49"/>
      <c r="G12" s="49"/>
      <c r="H12" s="49"/>
      <c r="I12" s="49"/>
      <c r="J12" s="49"/>
      <c r="K12" s="49"/>
      <c r="L12" s="49"/>
    </row>
    <row r="13" spans="2:17" x14ac:dyDescent="0.45">
      <c r="E13" s="47" t="s">
        <v>56</v>
      </c>
    </row>
    <row r="14" spans="2:17" x14ac:dyDescent="0.45">
      <c r="E14" s="47" t="s">
        <v>55</v>
      </c>
    </row>
    <row r="15" spans="2:17" x14ac:dyDescent="0.45">
      <c r="E15" s="47" t="s">
        <v>54</v>
      </c>
      <c r="L15" s="53">
        <f>'３号添付書類'!C8</f>
        <v>0</v>
      </c>
      <c r="M15" s="48" t="s">
        <v>0</v>
      </c>
    </row>
    <row r="16" spans="2:17" x14ac:dyDescent="0.45">
      <c r="E16" s="47" t="s">
        <v>53</v>
      </c>
    </row>
    <row r="17" spans="3:15" x14ac:dyDescent="0.45">
      <c r="L17" s="53">
        <f>'３号添付書類'!H8</f>
        <v>0</v>
      </c>
      <c r="M17" s="48" t="s">
        <v>0</v>
      </c>
    </row>
    <row r="19" spans="3:15" x14ac:dyDescent="0.45">
      <c r="E19" s="47" t="s">
        <v>52</v>
      </c>
    </row>
    <row r="20" spans="3:15" x14ac:dyDescent="0.45">
      <c r="E20" s="47" t="s">
        <v>51</v>
      </c>
    </row>
    <row r="21" spans="3:15" x14ac:dyDescent="0.45">
      <c r="C21" s="46"/>
      <c r="D21" s="45"/>
      <c r="E21" s="45"/>
      <c r="F21" s="45"/>
      <c r="G21" s="45"/>
      <c r="H21" s="45"/>
      <c r="I21" s="45"/>
      <c r="J21" s="45"/>
      <c r="K21" s="45"/>
      <c r="L21" s="45"/>
      <c r="M21" s="45"/>
      <c r="N21" s="45"/>
      <c r="O21" s="44"/>
    </row>
    <row r="22" spans="3:15" x14ac:dyDescent="0.45">
      <c r="C22" s="43"/>
      <c r="O22" s="42"/>
    </row>
    <row r="23" spans="3:15" x14ac:dyDescent="0.45">
      <c r="C23" s="43"/>
      <c r="O23" s="42"/>
    </row>
    <row r="24" spans="3:15" x14ac:dyDescent="0.45">
      <c r="C24" s="43"/>
      <c r="O24" s="42"/>
    </row>
    <row r="25" spans="3:15" x14ac:dyDescent="0.45">
      <c r="C25" s="41"/>
      <c r="D25" s="40"/>
      <c r="E25" s="40"/>
      <c r="F25" s="40"/>
      <c r="G25" s="40"/>
      <c r="H25" s="40"/>
      <c r="I25" s="40"/>
      <c r="J25" s="40"/>
      <c r="K25" s="40"/>
      <c r="L25" s="40"/>
      <c r="M25" s="40"/>
      <c r="N25" s="40"/>
      <c r="O25" s="39"/>
    </row>
    <row r="26" spans="3:15" ht="7.5" customHeight="1" x14ac:dyDescent="0.45"/>
    <row r="27" spans="3:15" x14ac:dyDescent="0.45">
      <c r="C27" s="103" t="str">
        <f>"　また、当該返礼品等の製造・加工地※１は"&amp;IF('３号添付書類'!H5="町外",'３号添付書類'!I5,"御代田町")&amp;"であり、一般販売価格は"&amp;Q3&amp;"円です※2。"</f>
        <v>　また、当該返礼品等の製造・加工地※１は御代田町であり、一般販売価格は0円です※2。</v>
      </c>
      <c r="D27" s="103"/>
      <c r="E27" s="103"/>
      <c r="F27" s="103"/>
      <c r="G27" s="103"/>
      <c r="H27" s="103"/>
      <c r="I27" s="103"/>
      <c r="J27" s="103"/>
      <c r="K27" s="103"/>
      <c r="L27" s="103"/>
      <c r="M27" s="103"/>
      <c r="N27" s="103"/>
    </row>
    <row r="28" spans="3:15" x14ac:dyDescent="0.45">
      <c r="C28" s="103"/>
      <c r="D28" s="103"/>
      <c r="E28" s="103"/>
      <c r="F28" s="103"/>
      <c r="G28" s="103"/>
      <c r="H28" s="103"/>
      <c r="I28" s="103"/>
      <c r="J28" s="103"/>
      <c r="K28" s="103"/>
      <c r="L28" s="103"/>
      <c r="M28" s="103"/>
      <c r="N28" s="103"/>
    </row>
    <row r="29" spans="3:15" ht="8.25" customHeight="1" x14ac:dyDescent="0.45"/>
    <row r="30" spans="3:15" ht="18.75" customHeight="1" x14ac:dyDescent="0.45">
      <c r="C30" s="103" t="s">
        <v>50</v>
      </c>
      <c r="D30" s="103"/>
      <c r="E30" s="103"/>
      <c r="F30" s="103"/>
      <c r="G30" s="103"/>
      <c r="H30" s="103"/>
      <c r="I30" s="103"/>
      <c r="J30" s="103"/>
      <c r="K30" s="103"/>
      <c r="L30" s="103"/>
      <c r="M30" s="103"/>
      <c r="N30" s="103"/>
      <c r="O30" s="103"/>
    </row>
    <row r="31" spans="3:15" x14ac:dyDescent="0.45">
      <c r="C31" s="103"/>
      <c r="D31" s="103"/>
      <c r="E31" s="103"/>
      <c r="F31" s="103"/>
      <c r="G31" s="103"/>
      <c r="H31" s="103"/>
      <c r="I31" s="103"/>
      <c r="J31" s="103"/>
      <c r="K31" s="103"/>
      <c r="L31" s="103"/>
      <c r="M31" s="103"/>
      <c r="N31" s="103"/>
      <c r="O31" s="103"/>
    </row>
    <row r="32" spans="3:15" x14ac:dyDescent="0.45">
      <c r="C32" s="103"/>
      <c r="D32" s="103"/>
      <c r="E32" s="103"/>
      <c r="F32" s="103"/>
      <c r="G32" s="103"/>
      <c r="H32" s="103"/>
      <c r="I32" s="103"/>
      <c r="J32" s="103"/>
      <c r="K32" s="103"/>
      <c r="L32" s="103"/>
      <c r="M32" s="103"/>
      <c r="N32" s="103"/>
      <c r="O32" s="103"/>
    </row>
    <row r="33" spans="3:15" x14ac:dyDescent="0.45">
      <c r="C33" s="103"/>
      <c r="D33" s="103"/>
      <c r="E33" s="103"/>
      <c r="F33" s="103"/>
      <c r="G33" s="103"/>
      <c r="H33" s="103"/>
      <c r="I33" s="103"/>
      <c r="J33" s="103"/>
      <c r="K33" s="103"/>
      <c r="L33" s="103"/>
      <c r="M33" s="103"/>
      <c r="N33" s="103"/>
      <c r="O33" s="103"/>
    </row>
    <row r="34" spans="3:15" x14ac:dyDescent="0.45">
      <c r="C34" s="103"/>
      <c r="D34" s="103"/>
      <c r="E34" s="103"/>
      <c r="F34" s="103"/>
      <c r="G34" s="103"/>
      <c r="H34" s="103"/>
      <c r="I34" s="103"/>
      <c r="J34" s="103"/>
      <c r="K34" s="103"/>
      <c r="L34" s="103"/>
      <c r="M34" s="103"/>
      <c r="N34" s="103"/>
      <c r="O34" s="103"/>
    </row>
    <row r="35" spans="3:15" x14ac:dyDescent="0.45">
      <c r="C35" s="103"/>
      <c r="D35" s="103"/>
      <c r="E35" s="103"/>
      <c r="F35" s="103"/>
      <c r="G35" s="103"/>
      <c r="H35" s="103"/>
      <c r="I35" s="103"/>
      <c r="J35" s="103"/>
      <c r="K35" s="103"/>
      <c r="L35" s="103"/>
      <c r="M35" s="103"/>
      <c r="N35" s="103"/>
      <c r="O35" s="103"/>
    </row>
    <row r="37" spans="3:15" ht="18.75" customHeight="1" x14ac:dyDescent="0.45">
      <c r="C37" s="102" t="s">
        <v>49</v>
      </c>
      <c r="D37" s="102"/>
      <c r="E37" s="102"/>
      <c r="F37" s="102"/>
      <c r="G37" s="102"/>
      <c r="H37" s="102"/>
      <c r="I37" s="102"/>
      <c r="J37" s="102"/>
      <c r="K37" s="102"/>
      <c r="L37" s="102"/>
      <c r="M37" s="102"/>
      <c r="N37" s="102"/>
    </row>
    <row r="38" spans="3:15" x14ac:dyDescent="0.45">
      <c r="C38" s="102"/>
      <c r="D38" s="102"/>
      <c r="E38" s="102"/>
      <c r="F38" s="102"/>
      <c r="G38" s="102"/>
      <c r="H38" s="102"/>
      <c r="I38" s="102"/>
      <c r="J38" s="102"/>
      <c r="K38" s="102"/>
      <c r="L38" s="102"/>
      <c r="M38" s="102"/>
      <c r="N38" s="102"/>
    </row>
    <row r="39" spans="3:15" x14ac:dyDescent="0.45">
      <c r="C39" s="102"/>
      <c r="D39" s="102"/>
      <c r="E39" s="102"/>
      <c r="F39" s="102"/>
      <c r="G39" s="102"/>
      <c r="H39" s="102"/>
      <c r="I39" s="102"/>
      <c r="J39" s="102"/>
      <c r="K39" s="102"/>
      <c r="L39" s="102"/>
      <c r="M39" s="102"/>
      <c r="N39" s="102"/>
    </row>
    <row r="40" spans="3:15" x14ac:dyDescent="0.45">
      <c r="C40" s="102"/>
      <c r="D40" s="102"/>
      <c r="E40" s="102"/>
      <c r="F40" s="102"/>
      <c r="G40" s="102"/>
      <c r="H40" s="102"/>
      <c r="I40" s="102"/>
      <c r="J40" s="102"/>
      <c r="K40" s="102"/>
      <c r="L40" s="102"/>
      <c r="M40" s="102"/>
      <c r="N40" s="102"/>
    </row>
    <row r="41" spans="3:15" x14ac:dyDescent="0.45">
      <c r="C41" s="102"/>
      <c r="D41" s="102"/>
      <c r="E41" s="102"/>
      <c r="F41" s="102"/>
      <c r="G41" s="102"/>
      <c r="H41" s="102"/>
      <c r="I41" s="102"/>
      <c r="J41" s="102"/>
      <c r="K41" s="102"/>
      <c r="L41" s="102"/>
      <c r="M41" s="102"/>
      <c r="N41" s="102"/>
    </row>
  </sheetData>
  <mergeCells count="8">
    <mergeCell ref="C37:N41"/>
    <mergeCell ref="C27:N28"/>
    <mergeCell ref="C9:O11"/>
    <mergeCell ref="C30:O35"/>
    <mergeCell ref="K3:O3"/>
    <mergeCell ref="K5:O5"/>
    <mergeCell ref="K6:O6"/>
    <mergeCell ref="K7:O7"/>
  </mergeCells>
  <phoneticPr fontId="3"/>
  <pageMargins left="0.25" right="0.25" top="0.75" bottom="0.75" header="0.3" footer="0.3"/>
  <pageSetup paperSize="9" scale="9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7620</xdr:colOff>
                    <xdr:row>12</xdr:row>
                    <xdr:rowOff>7620</xdr:rowOff>
                  </from>
                  <to>
                    <xdr:col>2</xdr:col>
                    <xdr:colOff>289560</xdr:colOff>
                    <xdr:row>13</xdr:row>
                    <xdr:rowOff>22860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7620</xdr:colOff>
                    <xdr:row>18</xdr:row>
                    <xdr:rowOff>7620</xdr:rowOff>
                  </from>
                  <to>
                    <xdr:col>2</xdr:col>
                    <xdr:colOff>289560</xdr:colOff>
                    <xdr:row>19</xdr:row>
                    <xdr:rowOff>22860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FEC80-FD6F-4372-8657-5E86D11C2000}">
  <sheetPr>
    <tabColor theme="0" tint="-0.14999847407452621"/>
    <pageSetUpPr fitToPage="1"/>
  </sheetPr>
  <dimension ref="B1:O21"/>
  <sheetViews>
    <sheetView showGridLines="0" view="pageBreakPreview" topLeftCell="A4" zoomScale="60" zoomScaleNormal="55" workbookViewId="0">
      <selection activeCell="N12" sqref="N12:O20"/>
    </sheetView>
  </sheetViews>
  <sheetFormatPr defaultColWidth="9" defaultRowHeight="17.399999999999999" x14ac:dyDescent="0.45"/>
  <cols>
    <col min="1" max="1" width="5.09765625" style="1" customWidth="1"/>
    <col min="2" max="2" width="29.5" style="1" bestFit="1" customWidth="1"/>
    <col min="3" max="3" width="65.5" style="1" customWidth="1"/>
    <col min="4" max="4" width="19.69921875" style="1" customWidth="1"/>
    <col min="5" max="5" width="12.69921875" style="1" customWidth="1"/>
    <col min="6" max="6" width="5.3984375" style="1" bestFit="1" customWidth="1"/>
    <col min="7" max="7" width="25.19921875" style="1" customWidth="1"/>
    <col min="8" max="8" width="14.59765625" style="1" customWidth="1"/>
    <col min="9" max="9" width="5.3984375" style="1" bestFit="1" customWidth="1"/>
    <col min="10" max="10" width="19.5" style="1" customWidth="1"/>
    <col min="11" max="11" width="4.3984375" style="1" customWidth="1"/>
    <col min="12" max="12" width="16.59765625" style="1" customWidth="1"/>
    <col min="13" max="13" width="4.69921875" style="1" customWidth="1"/>
    <col min="14" max="14" width="15.19921875" style="1" customWidth="1"/>
    <col min="15" max="16384" width="9" style="1"/>
  </cols>
  <sheetData>
    <row r="1" spans="2:15" ht="18" thickBot="1" x14ac:dyDescent="0.5">
      <c r="L1" s="20" t="s">
        <v>16</v>
      </c>
    </row>
    <row r="2" spans="2:15" ht="30" customHeight="1" x14ac:dyDescent="0.75">
      <c r="B2" s="29" t="s">
        <v>15</v>
      </c>
      <c r="C2" s="19" t="s">
        <v>25</v>
      </c>
      <c r="D2" s="18"/>
      <c r="E2" s="17" t="s">
        <v>14</v>
      </c>
      <c r="J2" s="104" t="s">
        <v>70</v>
      </c>
      <c r="K2" s="104"/>
      <c r="L2" s="104"/>
      <c r="O2"/>
    </row>
    <row r="3" spans="2:15" ht="30" customHeight="1" x14ac:dyDescent="0.45">
      <c r="B3" s="30" t="s">
        <v>13</v>
      </c>
      <c r="C3" s="14" t="s">
        <v>24</v>
      </c>
      <c r="D3" s="16" t="s">
        <v>12</v>
      </c>
      <c r="E3" s="15" t="s">
        <v>11</v>
      </c>
    </row>
    <row r="4" spans="2:15" ht="30" customHeight="1" x14ac:dyDescent="0.45">
      <c r="B4" s="30" t="s">
        <v>10</v>
      </c>
      <c r="C4" s="14" t="s">
        <v>22</v>
      </c>
      <c r="E4" s="15"/>
    </row>
    <row r="5" spans="2:15" ht="30" customHeight="1" x14ac:dyDescent="0.45">
      <c r="B5" s="30" t="s">
        <v>9</v>
      </c>
      <c r="C5" s="14" t="s">
        <v>23</v>
      </c>
      <c r="E5" s="79" t="s">
        <v>66</v>
      </c>
      <c r="F5" s="80"/>
      <c r="G5" s="81"/>
      <c r="H5" s="83" t="s">
        <v>67</v>
      </c>
      <c r="I5" s="85"/>
      <c r="J5" s="86"/>
      <c r="K5" s="86"/>
      <c r="L5" s="87"/>
    </row>
    <row r="6" spans="2:15" ht="30" customHeight="1" x14ac:dyDescent="0.45">
      <c r="B6" s="30" t="s">
        <v>63</v>
      </c>
      <c r="C6" s="54">
        <v>1100</v>
      </c>
      <c r="E6" s="70"/>
      <c r="F6" s="71"/>
      <c r="G6" s="82"/>
      <c r="H6" s="84"/>
      <c r="I6" s="88"/>
      <c r="J6" s="89"/>
      <c r="K6" s="89"/>
      <c r="L6" s="90"/>
    </row>
    <row r="7" spans="2:15" ht="50.25" customHeight="1" x14ac:dyDescent="0.45">
      <c r="B7" s="31" t="s">
        <v>64</v>
      </c>
      <c r="C7" s="13">
        <v>1000</v>
      </c>
      <c r="E7" s="91" t="s">
        <v>8</v>
      </c>
      <c r="F7" s="92"/>
      <c r="G7" s="93"/>
      <c r="H7" s="24">
        <f>SUMIF(D13:D19,"町内",L13:L19)</f>
        <v>0.67999999999999994</v>
      </c>
      <c r="I7" s="77" t="str">
        <f>IF(H7&lt;0.5,"←エラー！町内で生じた価値が50％を超えていません","")</f>
        <v/>
      </c>
      <c r="J7" s="78"/>
      <c r="K7" s="78"/>
      <c r="L7" s="78"/>
    </row>
    <row r="8" spans="2:15" ht="53.4" thickBot="1" x14ac:dyDescent="0.5">
      <c r="B8" s="32" t="s">
        <v>65</v>
      </c>
      <c r="C8" s="12">
        <v>1100</v>
      </c>
      <c r="E8" s="94" t="s">
        <v>7</v>
      </c>
      <c r="F8" s="94"/>
      <c r="G8" s="94"/>
      <c r="H8" s="25">
        <f>SUMIF(D13:D19,"町外",J13:J19)</f>
        <v>352</v>
      </c>
    </row>
    <row r="9" spans="2:15" ht="28.5" customHeight="1" thickBot="1" x14ac:dyDescent="0.5">
      <c r="J9" s="59"/>
      <c r="K9" s="59"/>
      <c r="L9" s="59"/>
      <c r="M9" s="11"/>
      <c r="N9" s="11"/>
    </row>
    <row r="10" spans="2:15" ht="19.5" customHeight="1" x14ac:dyDescent="0.45">
      <c r="B10" s="95" t="s">
        <v>6</v>
      </c>
      <c r="C10" s="97" t="s">
        <v>5</v>
      </c>
      <c r="D10" s="100" t="s">
        <v>21</v>
      </c>
      <c r="E10" s="65" t="s">
        <v>27</v>
      </c>
      <c r="F10" s="65"/>
      <c r="G10" s="65"/>
      <c r="H10" s="65"/>
      <c r="I10" s="65"/>
      <c r="J10" s="67" t="s">
        <v>4</v>
      </c>
      <c r="K10" s="68"/>
      <c r="L10" s="69"/>
      <c r="M10" s="11"/>
      <c r="N10" s="59"/>
    </row>
    <row r="11" spans="2:15" s="10" customFormat="1" ht="19.5" customHeight="1" x14ac:dyDescent="0.45">
      <c r="B11" s="96"/>
      <c r="C11" s="98"/>
      <c r="D11" s="101"/>
      <c r="E11" s="66"/>
      <c r="F11" s="66"/>
      <c r="G11" s="66"/>
      <c r="H11" s="66"/>
      <c r="I11" s="66"/>
      <c r="J11" s="70"/>
      <c r="K11" s="71"/>
      <c r="L11" s="72"/>
      <c r="M11" s="11"/>
      <c r="N11" s="59"/>
    </row>
    <row r="12" spans="2:15" ht="55.5" customHeight="1" x14ac:dyDescent="0.45">
      <c r="B12" s="96"/>
      <c r="C12" s="99"/>
      <c r="D12" s="101"/>
      <c r="E12" s="60"/>
      <c r="F12" s="60"/>
      <c r="G12" s="60"/>
      <c r="H12" s="60"/>
      <c r="I12" s="60"/>
      <c r="J12" s="60" t="s">
        <v>3</v>
      </c>
      <c r="K12" s="61"/>
      <c r="L12" s="33" t="s">
        <v>2</v>
      </c>
      <c r="M12" s="9"/>
      <c r="N12" s="9" t="s">
        <v>42</v>
      </c>
      <c r="O12" s="5"/>
    </row>
    <row r="13" spans="2:15" ht="63" customHeight="1" x14ac:dyDescent="0.45">
      <c r="B13" s="8" t="s">
        <v>1</v>
      </c>
      <c r="C13" s="7" t="s">
        <v>26</v>
      </c>
      <c r="D13" s="4" t="s">
        <v>20</v>
      </c>
      <c r="E13" s="62" t="s">
        <v>32</v>
      </c>
      <c r="F13" s="63"/>
      <c r="G13" s="63"/>
      <c r="H13" s="63"/>
      <c r="I13" s="64"/>
      <c r="J13" s="6">
        <v>220</v>
      </c>
      <c r="K13" s="21" t="s">
        <v>0</v>
      </c>
      <c r="L13" s="26">
        <f t="shared" ref="L13:L19" si="0">J13/$C$8</f>
        <v>0.2</v>
      </c>
      <c r="M13" s="3"/>
      <c r="N13" s="34" t="s">
        <v>44</v>
      </c>
    </row>
    <row r="14" spans="2:15" ht="63" customHeight="1" x14ac:dyDescent="0.45">
      <c r="B14" s="8" t="s">
        <v>28</v>
      </c>
      <c r="C14" s="7" t="s">
        <v>29</v>
      </c>
      <c r="D14" s="4" t="s">
        <v>19</v>
      </c>
      <c r="E14" s="62" t="s">
        <v>30</v>
      </c>
      <c r="F14" s="63"/>
      <c r="G14" s="63"/>
      <c r="H14" s="63"/>
      <c r="I14" s="64"/>
      <c r="J14" s="6">
        <v>220</v>
      </c>
      <c r="K14" s="22" t="s">
        <v>0</v>
      </c>
      <c r="L14" s="26">
        <f t="shared" si="0"/>
        <v>0.2</v>
      </c>
      <c r="M14" s="3"/>
      <c r="N14" s="35" t="s">
        <v>43</v>
      </c>
    </row>
    <row r="15" spans="2:15" ht="63" customHeight="1" x14ac:dyDescent="0.45">
      <c r="B15" s="8" t="s">
        <v>17</v>
      </c>
      <c r="C15" s="7" t="s">
        <v>33</v>
      </c>
      <c r="D15" s="4" t="s">
        <v>20</v>
      </c>
      <c r="E15" s="62" t="s">
        <v>36</v>
      </c>
      <c r="F15" s="63"/>
      <c r="G15" s="63"/>
      <c r="H15" s="63"/>
      <c r="I15" s="64"/>
      <c r="J15" s="6">
        <v>110</v>
      </c>
      <c r="K15" s="22" t="s">
        <v>0</v>
      </c>
      <c r="L15" s="26">
        <f t="shared" si="0"/>
        <v>0.1</v>
      </c>
      <c r="M15" s="3"/>
      <c r="N15" s="38" t="s">
        <v>47</v>
      </c>
    </row>
    <row r="16" spans="2:15" ht="63" customHeight="1" x14ac:dyDescent="0.45">
      <c r="B16" s="8" t="s">
        <v>31</v>
      </c>
      <c r="C16" s="7" t="s">
        <v>34</v>
      </c>
      <c r="D16" s="4" t="s">
        <v>19</v>
      </c>
      <c r="E16" s="62" t="s">
        <v>30</v>
      </c>
      <c r="F16" s="63"/>
      <c r="G16" s="63"/>
      <c r="H16" s="63"/>
      <c r="I16" s="64"/>
      <c r="J16" s="6">
        <v>330</v>
      </c>
      <c r="K16" s="22" t="s">
        <v>0</v>
      </c>
      <c r="L16" s="26">
        <f t="shared" si="0"/>
        <v>0.3</v>
      </c>
      <c r="M16" s="3"/>
    </row>
    <row r="17" spans="2:15" ht="63" customHeight="1" x14ac:dyDescent="0.45">
      <c r="B17" s="8" t="s">
        <v>35</v>
      </c>
      <c r="C17" s="7" t="s">
        <v>37</v>
      </c>
      <c r="D17" s="4" t="s">
        <v>19</v>
      </c>
      <c r="E17" s="62" t="s">
        <v>30</v>
      </c>
      <c r="F17" s="63"/>
      <c r="G17" s="63"/>
      <c r="H17" s="63"/>
      <c r="I17" s="64"/>
      <c r="J17" s="6">
        <v>110</v>
      </c>
      <c r="K17" s="22" t="s">
        <v>0</v>
      </c>
      <c r="L17" s="26">
        <f t="shared" si="0"/>
        <v>0.1</v>
      </c>
      <c r="M17" s="3"/>
      <c r="N17" s="36" t="s">
        <v>45</v>
      </c>
    </row>
    <row r="18" spans="2:15" ht="63" customHeight="1" x14ac:dyDescent="0.45">
      <c r="B18" s="8" t="s">
        <v>18</v>
      </c>
      <c r="C18" s="7" t="s">
        <v>38</v>
      </c>
      <c r="D18" s="4" t="s">
        <v>20</v>
      </c>
      <c r="E18" s="62" t="s">
        <v>39</v>
      </c>
      <c r="F18" s="63"/>
      <c r="G18" s="63"/>
      <c r="H18" s="63"/>
      <c r="I18" s="64"/>
      <c r="J18" s="6">
        <v>22</v>
      </c>
      <c r="K18" s="22" t="s">
        <v>0</v>
      </c>
      <c r="L18" s="26">
        <f t="shared" si="0"/>
        <v>0.02</v>
      </c>
      <c r="M18" s="3"/>
      <c r="N18" s="37" t="s">
        <v>46</v>
      </c>
    </row>
    <row r="19" spans="2:15" ht="63" customHeight="1" x14ac:dyDescent="0.45">
      <c r="B19" s="8" t="s">
        <v>40</v>
      </c>
      <c r="C19" s="7" t="s">
        <v>41</v>
      </c>
      <c r="D19" s="4" t="s">
        <v>19</v>
      </c>
      <c r="E19" s="62" t="s">
        <v>30</v>
      </c>
      <c r="F19" s="63"/>
      <c r="G19" s="63"/>
      <c r="H19" s="63"/>
      <c r="I19" s="64"/>
      <c r="J19" s="6">
        <v>88</v>
      </c>
      <c r="K19" s="22" t="s">
        <v>0</v>
      </c>
      <c r="L19" s="26">
        <f t="shared" si="0"/>
        <v>0.08</v>
      </c>
      <c r="M19" s="3"/>
      <c r="N19" s="105" t="s">
        <v>48</v>
      </c>
      <c r="O19" s="105"/>
    </row>
    <row r="20" spans="2:15" ht="53.25" customHeight="1" thickBot="1" x14ac:dyDescent="0.5">
      <c r="B20" s="74" t="str">
        <f>IF(J20=C8,"付加価値の合計（価格）　証明書A","エラー！「付加価値の合計」と「返礼品価格（税込）証明書A」が一致しません")</f>
        <v>付加価値の合計（価格）　証明書A</v>
      </c>
      <c r="C20" s="75"/>
      <c r="D20" s="76"/>
      <c r="E20" s="76"/>
      <c r="F20" s="76"/>
      <c r="G20" s="76"/>
      <c r="H20" s="76"/>
      <c r="I20" s="76"/>
      <c r="J20" s="28">
        <f>SUM(J9:J19)</f>
        <v>1100</v>
      </c>
      <c r="K20" s="23" t="s">
        <v>0</v>
      </c>
      <c r="L20" s="27">
        <f>SUM(L9:L19)</f>
        <v>1</v>
      </c>
      <c r="M20" s="2"/>
      <c r="N20" s="105"/>
      <c r="O20" s="105"/>
    </row>
    <row r="21" spans="2:15" ht="49.95" customHeight="1" x14ac:dyDescent="0.45"/>
  </sheetData>
  <mergeCells count="24">
    <mergeCell ref="N19:O20"/>
    <mergeCell ref="E5:G6"/>
    <mergeCell ref="H5:H6"/>
    <mergeCell ref="I5:L6"/>
    <mergeCell ref="B20:I20"/>
    <mergeCell ref="B10:B12"/>
    <mergeCell ref="C10:C12"/>
    <mergeCell ref="J10:L11"/>
    <mergeCell ref="D10:D12"/>
    <mergeCell ref="E10:I12"/>
    <mergeCell ref="E18:I18"/>
    <mergeCell ref="E13:I13"/>
    <mergeCell ref="E14:I14"/>
    <mergeCell ref="E15:I15"/>
    <mergeCell ref="E19:I19"/>
    <mergeCell ref="E8:G8"/>
    <mergeCell ref="E7:G7"/>
    <mergeCell ref="J2:L2"/>
    <mergeCell ref="I7:L7"/>
    <mergeCell ref="N10:N11"/>
    <mergeCell ref="J12:K12"/>
    <mergeCell ref="J9:L9"/>
    <mergeCell ref="E16:I16"/>
    <mergeCell ref="E17:I17"/>
  </mergeCells>
  <phoneticPr fontId="3"/>
  <conditionalFormatting sqref="B13:C19 E13:E19 J13:J19">
    <cfRule type="expression" dxfId="13" priority="5">
      <formula>$D13="町内"</formula>
    </cfRule>
  </conditionalFormatting>
  <conditionalFormatting sqref="B13:C19 E13:J19">
    <cfRule type="expression" dxfId="12" priority="4">
      <formula>$D13="町外"</formula>
    </cfRule>
  </conditionalFormatting>
  <conditionalFormatting sqref="B20:I20">
    <cfRule type="cellIs" dxfId="11" priority="6" operator="equal">
      <formula>"エラー！「付加価値の合計」と「商品価格（税込）証明書A」が一致しません"</formula>
    </cfRule>
  </conditionalFormatting>
  <conditionalFormatting sqref="D13:D19">
    <cfRule type="cellIs" dxfId="10" priority="7" operator="equal">
      <formula>"町外"</formula>
    </cfRule>
    <cfRule type="cellIs" dxfId="9" priority="8" operator="equal">
      <formula>"町内"</formula>
    </cfRule>
  </conditionalFormatting>
  <conditionalFormatting sqref="L13:L19">
    <cfRule type="expression" dxfId="8" priority="1">
      <formula>$D13="町外"</formula>
    </cfRule>
    <cfRule type="expression" dxfId="7" priority="2">
      <formula>$D13="町内"</formula>
    </cfRule>
  </conditionalFormatting>
  <dataValidations count="2">
    <dataValidation type="list" allowBlank="1" showInputMessage="1" showErrorMessage="1" sqref="D13:D19" xr:uid="{69416CEB-E7BF-4079-8DFC-26816B6E6860}">
      <formula1>"町内,町外"</formula1>
    </dataValidation>
    <dataValidation type="list" allowBlank="1" showInputMessage="1" showErrorMessage="1" sqref="H5:H6" xr:uid="{8BE4174E-5BFD-48D3-878A-A17A49B890D4}">
      <formula1>"御代田町,町外"</formula1>
    </dataValidation>
  </dataValidations>
  <pageMargins left="0.23622047244094491" right="0.23622047244094491" top="0.74803149606299213" bottom="0.74803149606299213" header="0.31496062992125984" footer="0.31496062992125984"/>
  <pageSetup paperSize="9" scale="5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1127760</xdr:colOff>
                    <xdr:row>1</xdr:row>
                    <xdr:rowOff>22860</xdr:rowOff>
                  </from>
                  <to>
                    <xdr:col>3</xdr:col>
                    <xdr:colOff>1440180</xdr:colOff>
                    <xdr:row>2</xdr:row>
                    <xdr:rowOff>53340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703A-24F0-4D9A-8DF1-E7F4F3A0D21D}">
  <sheetPr>
    <tabColor theme="0" tint="-0.14999847407452621"/>
    <pageSetUpPr fitToPage="1"/>
  </sheetPr>
  <dimension ref="B1:O21"/>
  <sheetViews>
    <sheetView showGridLines="0" view="pageBreakPreview" zoomScale="60" zoomScaleNormal="55" workbookViewId="0">
      <selection activeCell="E14" sqref="E14:I14"/>
    </sheetView>
  </sheetViews>
  <sheetFormatPr defaultColWidth="9" defaultRowHeight="17.399999999999999" x14ac:dyDescent="0.45"/>
  <cols>
    <col min="1" max="1" width="5.09765625" style="1" customWidth="1"/>
    <col min="2" max="2" width="29.5" style="1" bestFit="1" customWidth="1"/>
    <col min="3" max="3" width="65.5" style="1" customWidth="1"/>
    <col min="4" max="4" width="19.69921875" style="1" customWidth="1"/>
    <col min="5" max="5" width="12.69921875" style="1" customWidth="1"/>
    <col min="6" max="6" width="5.3984375" style="1" bestFit="1" customWidth="1"/>
    <col min="7" max="7" width="25.19921875" style="1" customWidth="1"/>
    <col min="8" max="8" width="14.59765625" style="1" customWidth="1"/>
    <col min="9" max="9" width="5.3984375" style="1" bestFit="1" customWidth="1"/>
    <col min="10" max="10" width="19.5" style="1" customWidth="1"/>
    <col min="11" max="11" width="4.3984375" style="1" customWidth="1"/>
    <col min="12" max="12" width="16.59765625" style="1" customWidth="1"/>
    <col min="13" max="13" width="4.69921875" style="1" customWidth="1"/>
    <col min="14" max="14" width="15.19921875" style="1" customWidth="1"/>
    <col min="15" max="16384" width="9" style="1"/>
  </cols>
  <sheetData>
    <row r="1" spans="2:15" ht="18" thickBot="1" x14ac:dyDescent="0.5">
      <c r="L1" s="20" t="s">
        <v>16</v>
      </c>
    </row>
    <row r="2" spans="2:15" ht="30" customHeight="1" x14ac:dyDescent="0.75">
      <c r="B2" s="29" t="s">
        <v>15</v>
      </c>
      <c r="C2" s="19" t="s">
        <v>72</v>
      </c>
      <c r="D2" s="18"/>
      <c r="E2" s="17" t="s">
        <v>14</v>
      </c>
      <c r="J2" s="104" t="s">
        <v>71</v>
      </c>
      <c r="K2" s="104"/>
      <c r="L2" s="104"/>
      <c r="O2"/>
    </row>
    <row r="3" spans="2:15" ht="30" customHeight="1" x14ac:dyDescent="0.45">
      <c r="B3" s="30" t="s">
        <v>13</v>
      </c>
      <c r="C3" s="14" t="s">
        <v>24</v>
      </c>
      <c r="D3" s="16" t="s">
        <v>12</v>
      </c>
      <c r="E3" s="15" t="s">
        <v>11</v>
      </c>
    </row>
    <row r="4" spans="2:15" ht="30" customHeight="1" x14ac:dyDescent="0.45">
      <c r="B4" s="30" t="s">
        <v>10</v>
      </c>
      <c r="C4" s="14" t="s">
        <v>22</v>
      </c>
      <c r="E4" s="15"/>
    </row>
    <row r="5" spans="2:15" ht="30" customHeight="1" x14ac:dyDescent="0.45">
      <c r="B5" s="30" t="s">
        <v>9</v>
      </c>
      <c r="C5" s="14" t="s">
        <v>23</v>
      </c>
      <c r="E5" s="79" t="s">
        <v>66</v>
      </c>
      <c r="F5" s="80"/>
      <c r="G5" s="81"/>
      <c r="H5" s="83" t="s">
        <v>20</v>
      </c>
      <c r="I5" s="85" t="s">
        <v>69</v>
      </c>
      <c r="J5" s="86"/>
      <c r="K5" s="86"/>
      <c r="L5" s="87"/>
    </row>
    <row r="6" spans="2:15" ht="30" customHeight="1" x14ac:dyDescent="0.45">
      <c r="B6" s="30" t="s">
        <v>63</v>
      </c>
      <c r="C6" s="54">
        <v>3300</v>
      </c>
      <c r="E6" s="70"/>
      <c r="F6" s="71"/>
      <c r="G6" s="82"/>
      <c r="H6" s="84"/>
      <c r="I6" s="88"/>
      <c r="J6" s="89"/>
      <c r="K6" s="89"/>
      <c r="L6" s="90"/>
    </row>
    <row r="7" spans="2:15" ht="50.25" customHeight="1" x14ac:dyDescent="0.45">
      <c r="B7" s="31" t="s">
        <v>64</v>
      </c>
      <c r="C7" s="13">
        <v>3000</v>
      </c>
      <c r="E7" s="91" t="s">
        <v>8</v>
      </c>
      <c r="F7" s="92"/>
      <c r="G7" s="93"/>
      <c r="H7" s="24">
        <f>SUMIF(D13:D19,"町内",L13:L19)</f>
        <v>0.69333333333333325</v>
      </c>
      <c r="I7" s="77" t="str">
        <f>IF(H7&lt;0.5,"←エラー！町内で生じた価値が50％を超えていません","")</f>
        <v/>
      </c>
      <c r="J7" s="78"/>
      <c r="K7" s="78"/>
      <c r="L7" s="78"/>
    </row>
    <row r="8" spans="2:15" ht="53.4" thickBot="1" x14ac:dyDescent="0.5">
      <c r="B8" s="32" t="s">
        <v>65</v>
      </c>
      <c r="C8" s="12">
        <v>3300</v>
      </c>
      <c r="E8" s="94" t="s">
        <v>7</v>
      </c>
      <c r="F8" s="94"/>
      <c r="G8" s="94"/>
      <c r="H8" s="25">
        <f>SUMIF(D13:D19,"町外",J13:J19)</f>
        <v>1012</v>
      </c>
    </row>
    <row r="9" spans="2:15" ht="28.5" customHeight="1" thickBot="1" x14ac:dyDescent="0.5">
      <c r="J9" s="59"/>
      <c r="K9" s="59"/>
      <c r="L9" s="59"/>
      <c r="M9" s="11"/>
      <c r="N9" s="11"/>
    </row>
    <row r="10" spans="2:15" ht="19.5" customHeight="1" x14ac:dyDescent="0.45">
      <c r="B10" s="95" t="s">
        <v>6</v>
      </c>
      <c r="C10" s="97" t="s">
        <v>5</v>
      </c>
      <c r="D10" s="100" t="s">
        <v>21</v>
      </c>
      <c r="E10" s="65" t="s">
        <v>27</v>
      </c>
      <c r="F10" s="65"/>
      <c r="G10" s="65"/>
      <c r="H10" s="65"/>
      <c r="I10" s="65"/>
      <c r="J10" s="67" t="s">
        <v>4</v>
      </c>
      <c r="K10" s="68"/>
      <c r="L10" s="69"/>
      <c r="M10" s="11"/>
      <c r="N10" s="59"/>
    </row>
    <row r="11" spans="2:15" s="10" customFormat="1" ht="19.5" customHeight="1" x14ac:dyDescent="0.45">
      <c r="B11" s="96"/>
      <c r="C11" s="98"/>
      <c r="D11" s="101"/>
      <c r="E11" s="66"/>
      <c r="F11" s="66"/>
      <c r="G11" s="66"/>
      <c r="H11" s="66"/>
      <c r="I11" s="66"/>
      <c r="J11" s="70"/>
      <c r="K11" s="71"/>
      <c r="L11" s="72"/>
      <c r="M11" s="11"/>
      <c r="N11" s="59"/>
    </row>
    <row r="12" spans="2:15" ht="55.5" customHeight="1" x14ac:dyDescent="0.45">
      <c r="B12" s="96"/>
      <c r="C12" s="99"/>
      <c r="D12" s="101"/>
      <c r="E12" s="60"/>
      <c r="F12" s="60"/>
      <c r="G12" s="60"/>
      <c r="H12" s="60"/>
      <c r="I12" s="60"/>
      <c r="J12" s="60" t="s">
        <v>3</v>
      </c>
      <c r="K12" s="61"/>
      <c r="L12" s="33" t="s">
        <v>2</v>
      </c>
      <c r="M12" s="9"/>
      <c r="N12" s="9" t="s">
        <v>42</v>
      </c>
      <c r="O12" s="5"/>
    </row>
    <row r="13" spans="2:15" ht="63" customHeight="1" x14ac:dyDescent="0.45">
      <c r="B13" s="8" t="s">
        <v>1</v>
      </c>
      <c r="C13" s="7" t="s">
        <v>26</v>
      </c>
      <c r="D13" s="4" t="s">
        <v>20</v>
      </c>
      <c r="E13" s="62" t="s">
        <v>32</v>
      </c>
      <c r="F13" s="63"/>
      <c r="G13" s="63"/>
      <c r="H13" s="63"/>
      <c r="I13" s="64"/>
      <c r="J13" s="6">
        <v>220</v>
      </c>
      <c r="K13" s="21" t="s">
        <v>0</v>
      </c>
      <c r="L13" s="26">
        <f t="shared" ref="L13:L19" si="0">J13/$C$8</f>
        <v>6.6666666666666666E-2</v>
      </c>
      <c r="M13" s="3"/>
      <c r="N13" s="34" t="s">
        <v>44</v>
      </c>
    </row>
    <row r="14" spans="2:15" ht="63" customHeight="1" x14ac:dyDescent="0.45">
      <c r="B14" s="8" t="s">
        <v>73</v>
      </c>
      <c r="C14" s="7" t="s">
        <v>75</v>
      </c>
      <c r="D14" s="4" t="s">
        <v>19</v>
      </c>
      <c r="E14" s="62" t="s">
        <v>74</v>
      </c>
      <c r="F14" s="63"/>
      <c r="G14" s="63"/>
      <c r="H14" s="63"/>
      <c r="I14" s="64"/>
      <c r="J14" s="6">
        <v>2200</v>
      </c>
      <c r="K14" s="22" t="s">
        <v>0</v>
      </c>
      <c r="L14" s="26">
        <f t="shared" si="0"/>
        <v>0.66666666666666663</v>
      </c>
      <c r="M14" s="3"/>
      <c r="N14" s="35" t="s">
        <v>43</v>
      </c>
    </row>
    <row r="15" spans="2:15" ht="63" customHeight="1" x14ac:dyDescent="0.45">
      <c r="B15" s="8" t="s">
        <v>28</v>
      </c>
      <c r="C15" s="7" t="s">
        <v>29</v>
      </c>
      <c r="D15" s="4" t="s">
        <v>20</v>
      </c>
      <c r="E15" s="62" t="s">
        <v>36</v>
      </c>
      <c r="F15" s="63"/>
      <c r="G15" s="63"/>
      <c r="H15" s="63"/>
      <c r="I15" s="64"/>
      <c r="J15" s="6">
        <v>330</v>
      </c>
      <c r="K15" s="22" t="s">
        <v>0</v>
      </c>
      <c r="L15" s="26">
        <f t="shared" si="0"/>
        <v>0.1</v>
      </c>
      <c r="M15" s="3"/>
      <c r="N15" s="38" t="s">
        <v>47</v>
      </c>
    </row>
    <row r="16" spans="2:15" ht="63" customHeight="1" x14ac:dyDescent="0.45">
      <c r="B16" s="8" t="s">
        <v>17</v>
      </c>
      <c r="C16" s="7" t="s">
        <v>76</v>
      </c>
      <c r="D16" s="4" t="s">
        <v>20</v>
      </c>
      <c r="E16" s="62" t="s">
        <v>36</v>
      </c>
      <c r="F16" s="63"/>
      <c r="G16" s="63"/>
      <c r="H16" s="63"/>
      <c r="I16" s="64"/>
      <c r="J16" s="6">
        <v>110</v>
      </c>
      <c r="K16" s="22" t="s">
        <v>0</v>
      </c>
      <c r="L16" s="26">
        <f t="shared" si="0"/>
        <v>3.3333333333333333E-2</v>
      </c>
      <c r="M16" s="3"/>
    </row>
    <row r="17" spans="2:15" ht="63" customHeight="1" x14ac:dyDescent="0.45">
      <c r="B17" s="8" t="s">
        <v>31</v>
      </c>
      <c r="C17" s="7" t="s">
        <v>77</v>
      </c>
      <c r="D17" s="4" t="s">
        <v>20</v>
      </c>
      <c r="E17" s="62" t="s">
        <v>36</v>
      </c>
      <c r="F17" s="63"/>
      <c r="G17" s="63"/>
      <c r="H17" s="63"/>
      <c r="I17" s="64"/>
      <c r="J17" s="6">
        <v>330</v>
      </c>
      <c r="K17" s="22" t="s">
        <v>0</v>
      </c>
      <c r="L17" s="26">
        <f t="shared" si="0"/>
        <v>0.1</v>
      </c>
      <c r="M17" s="3"/>
      <c r="N17" s="36" t="s">
        <v>45</v>
      </c>
    </row>
    <row r="18" spans="2:15" ht="63" customHeight="1" x14ac:dyDescent="0.45">
      <c r="B18" s="8" t="s">
        <v>18</v>
      </c>
      <c r="C18" s="7" t="s">
        <v>38</v>
      </c>
      <c r="D18" s="4" t="s">
        <v>20</v>
      </c>
      <c r="E18" s="62" t="s">
        <v>39</v>
      </c>
      <c r="F18" s="63"/>
      <c r="G18" s="63"/>
      <c r="H18" s="63"/>
      <c r="I18" s="64"/>
      <c r="J18" s="6">
        <v>22</v>
      </c>
      <c r="K18" s="22" t="s">
        <v>0</v>
      </c>
      <c r="L18" s="26">
        <f t="shared" si="0"/>
        <v>6.6666666666666671E-3</v>
      </c>
      <c r="M18" s="3"/>
      <c r="N18" s="37" t="s">
        <v>46</v>
      </c>
    </row>
    <row r="19" spans="2:15" ht="63" customHeight="1" x14ac:dyDescent="0.45">
      <c r="B19" s="8" t="s">
        <v>40</v>
      </c>
      <c r="C19" s="7" t="s">
        <v>41</v>
      </c>
      <c r="D19" s="4" t="s">
        <v>19</v>
      </c>
      <c r="E19" s="62" t="s">
        <v>30</v>
      </c>
      <c r="F19" s="63"/>
      <c r="G19" s="63"/>
      <c r="H19" s="63"/>
      <c r="I19" s="64"/>
      <c r="J19" s="6">
        <v>88</v>
      </c>
      <c r="K19" s="22" t="s">
        <v>0</v>
      </c>
      <c r="L19" s="26">
        <f t="shared" si="0"/>
        <v>2.6666666666666668E-2</v>
      </c>
      <c r="M19" s="3"/>
      <c r="N19" s="105" t="s">
        <v>48</v>
      </c>
      <c r="O19" s="105"/>
    </row>
    <row r="20" spans="2:15" ht="53.25" customHeight="1" thickBot="1" x14ac:dyDescent="0.5">
      <c r="B20" s="74" t="str">
        <f>IF(J20=C8,"付加価値の合計（価格）　証明書A","エラー！「付加価値の合計」と「返礼品価格（税込）証明書A」が一致しません")</f>
        <v>付加価値の合計（価格）　証明書A</v>
      </c>
      <c r="C20" s="75"/>
      <c r="D20" s="76"/>
      <c r="E20" s="76"/>
      <c r="F20" s="76"/>
      <c r="G20" s="76"/>
      <c r="H20" s="76"/>
      <c r="I20" s="76"/>
      <c r="J20" s="28">
        <f>SUM(J9:J19)</f>
        <v>3300</v>
      </c>
      <c r="K20" s="23" t="s">
        <v>0</v>
      </c>
      <c r="L20" s="27">
        <f>SUM(L9:L19)</f>
        <v>0.99999999999999989</v>
      </c>
      <c r="M20" s="2"/>
      <c r="N20" s="105"/>
      <c r="O20" s="105"/>
    </row>
    <row r="21" spans="2:15" ht="49.95" customHeight="1" x14ac:dyDescent="0.45"/>
  </sheetData>
  <mergeCells count="24">
    <mergeCell ref="E17:I17"/>
    <mergeCell ref="E18:I18"/>
    <mergeCell ref="E19:I19"/>
    <mergeCell ref="N19:O20"/>
    <mergeCell ref="B20:I20"/>
    <mergeCell ref="N10:N11"/>
    <mergeCell ref="J12:K12"/>
    <mergeCell ref="E13:I13"/>
    <mergeCell ref="E14:I14"/>
    <mergeCell ref="E15:I15"/>
    <mergeCell ref="E16:I16"/>
    <mergeCell ref="E8:G8"/>
    <mergeCell ref="J9:L9"/>
    <mergeCell ref="B10:B12"/>
    <mergeCell ref="C10:C12"/>
    <mergeCell ref="D10:D12"/>
    <mergeCell ref="E10:I12"/>
    <mergeCell ref="J10:L11"/>
    <mergeCell ref="J2:L2"/>
    <mergeCell ref="E5:G6"/>
    <mergeCell ref="H5:H6"/>
    <mergeCell ref="I5:L6"/>
    <mergeCell ref="E7:G7"/>
    <mergeCell ref="I7:L7"/>
  </mergeCells>
  <phoneticPr fontId="3"/>
  <conditionalFormatting sqref="B13:C19 E13:E19 J13:J19">
    <cfRule type="expression" dxfId="6" priority="4">
      <formula>$D13="町内"</formula>
    </cfRule>
  </conditionalFormatting>
  <conditionalFormatting sqref="B13:C19 E13:J19">
    <cfRule type="expression" dxfId="5" priority="3">
      <formula>$D13="町外"</formula>
    </cfRule>
  </conditionalFormatting>
  <conditionalFormatting sqref="B20:I20">
    <cfRule type="cellIs" dxfId="4" priority="5" operator="equal">
      <formula>"エラー！「付加価値の合計」と「商品価格（税込）証明書A」が一致しません"</formula>
    </cfRule>
  </conditionalFormatting>
  <conditionalFormatting sqref="D13:D19">
    <cfRule type="cellIs" dxfId="3" priority="6" operator="equal">
      <formula>"町外"</formula>
    </cfRule>
    <cfRule type="cellIs" dxfId="2" priority="7" operator="equal">
      <formula>"町内"</formula>
    </cfRule>
  </conditionalFormatting>
  <conditionalFormatting sqref="L13:L19">
    <cfRule type="expression" dxfId="1" priority="1">
      <formula>$D13="町外"</formula>
    </cfRule>
    <cfRule type="expression" dxfId="0" priority="2">
      <formula>$D13="町内"</formula>
    </cfRule>
  </conditionalFormatting>
  <dataValidations count="2">
    <dataValidation type="list" allowBlank="1" showInputMessage="1" showErrorMessage="1" sqref="H5:H6" xr:uid="{C03A6318-8064-459F-8ADE-7553C5F89E3B}">
      <formula1>"御代田町,町外"</formula1>
    </dataValidation>
    <dataValidation type="list" allowBlank="1" showInputMessage="1" showErrorMessage="1" sqref="D13:D19" xr:uid="{24CA894C-B2F8-4ACB-B337-037922C7A257}">
      <formula1>"町内,町外"</formula1>
    </dataValidation>
  </dataValidations>
  <pageMargins left="0.23622047244094491" right="0.23622047244094491" top="0.74803149606299213" bottom="0.74803149606299213" header="0.31496062992125984" footer="0.31496062992125984"/>
  <pageSetup paperSize="9" scale="4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3</xdr:col>
                    <xdr:colOff>1127760</xdr:colOff>
                    <xdr:row>1</xdr:row>
                    <xdr:rowOff>22860</xdr:rowOff>
                  </from>
                  <to>
                    <xdr:col>3</xdr:col>
                    <xdr:colOff>1432560</xdr:colOff>
                    <xdr:row>2</xdr:row>
                    <xdr:rowOff>68580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３号添付書類</vt:lpstr>
      <vt:lpstr>３号証明書（差込）</vt:lpstr>
      <vt:lpstr>３号添付書類＜記入例１　３号＞</vt:lpstr>
      <vt:lpstr>３号添付書類＜記入例２　３号ロ＞</vt:lpstr>
      <vt:lpstr>'３号証明書（差込）'!Print_Area</vt:lpstr>
      <vt:lpstr>'３号添付書類'!Print_Area</vt:lpstr>
      <vt:lpstr>'３号添付書類＜記入例１　３号＞'!Print_Area</vt:lpstr>
      <vt:lpstr>'３号添付書類＜記入例２　３号ロ＞'!Print_Area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小林幹</dc:creator>
  <cp:lastModifiedBy>小林幹</cp:lastModifiedBy>
  <cp:lastPrinted>2026-01-15T01:40:29Z</cp:lastPrinted>
  <dcterms:created xsi:type="dcterms:W3CDTF">2025-10-15T05:38:38Z</dcterms:created>
  <dcterms:modified xsi:type="dcterms:W3CDTF">2026-01-15T01:40:39Z</dcterms:modified>
</cp:coreProperties>
</file>